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defaultThemeVersion="124226"/>
  <xr:revisionPtr revIDLastSave="0" documentId="13_ncr:1_{3FCF875B-9A40-42F0-A8EA-C493286C75A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C 10 y 16" sheetId="1" r:id="rId1"/>
    <sheet name="BIESO REC 16" sheetId="8" r:id="rId2"/>
    <sheet name="RESERVA PRESUPUESTAL X PAC" sheetId="9" r:id="rId3"/>
    <sheet name="URGENCIA MANIFIESTA" sheetId="11" r:id="rId4"/>
  </sheets>
  <definedNames>
    <definedName name="_xlnm._FilterDatabase" localSheetId="1" hidden="1">'BIESO REC 16'!$A$1:$L$1</definedName>
    <definedName name="_xlnm._FilterDatabase" localSheetId="0" hidden="1">'REC 10 y 16'!$A$1:$Q$1</definedName>
    <definedName name="_xlnm._FilterDatabase" localSheetId="2" hidden="1">'RESERVA PRESUPUESTAL X PAC'!$A$1:$K$1</definedName>
    <definedName name="_xlnm._FilterDatabase" localSheetId="3" hidden="1">'URGENCIA MANIFIESTA'!$A$1:$L$12</definedName>
  </definedNames>
  <calcPr calcId="191029"/>
</workbook>
</file>

<file path=xl/calcChain.xml><?xml version="1.0" encoding="utf-8"?>
<calcChain xmlns="http://schemas.openxmlformats.org/spreadsheetml/2006/main">
  <c r="F6" i="8" l="1"/>
  <c r="F20" i="1" l="1"/>
  <c r="F22" i="1" s="1"/>
  <c r="F3" i="9"/>
  <c r="F384" i="8" l="1"/>
  <c r="F12" i="11" l="1"/>
</calcChain>
</file>

<file path=xl/sharedStrings.xml><?xml version="1.0" encoding="utf-8"?>
<sst xmlns="http://schemas.openxmlformats.org/spreadsheetml/2006/main" count="290" uniqueCount="157">
  <si>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</si>
  <si>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</si>
  <si>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</si>
  <si>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</si>
  <si>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</si>
  <si>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</si>
  <si>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</si>
  <si>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</si>
  <si>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</si>
  <si>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</si>
  <si>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 xml:space="preserve"># FACTURAS  y/o CUENTA DE COBRO </t>
  </si>
  <si>
    <t>UNIDAD</t>
  </si>
  <si>
    <t>SSF</t>
  </si>
  <si>
    <t>GRUPO EDS AUTOGAS S.A.S</t>
  </si>
  <si>
    <t>CSF</t>
  </si>
  <si>
    <t>DEANT</t>
  </si>
  <si>
    <t xml:space="preserve">MEVAL </t>
  </si>
  <si>
    <t>EQUIPARO LTDA</t>
  </si>
  <si>
    <t># CONTRATO Y/O ORDEN DE COMPRA</t>
  </si>
  <si>
    <t>CONTRATISTA</t>
  </si>
  <si>
    <t xml:space="preserve">MULTIQUIMICOS S.A.S. </t>
  </si>
  <si>
    <t>INDUSTRIAS ALIMENTICIAS ENRIPAN S.A.S.</t>
  </si>
  <si>
    <t>HOPAS</t>
  </si>
  <si>
    <t>CENTROS VACACIONALES</t>
  </si>
  <si>
    <t>SÁNCHEZ ZABALA IGNACIO Y/O SERVICENTRO LOS YARUMOS</t>
  </si>
  <si>
    <t xml:space="preserve">MUÑETONES YARCE HUGO ALONSO Y/O ESTACION DE SERVICIO AMALFI  </t>
  </si>
  <si>
    <t>MENDOZA OCHOA JUAN DIEGO Y/O ESTACION DE SERVICIO LA CHAPARRALA</t>
  </si>
  <si>
    <t>GUILLERMO LEON GAVIRIA GONZALEZ  Y/O ESTACION DE SERVICIO LA CRISTALINA.</t>
  </si>
  <si>
    <t>ANDES</t>
  </si>
  <si>
    <t xml:space="preserve">OBSERVACIONES </t>
  </si>
  <si>
    <t xml:space="preserve"> ESCER</t>
  </si>
  <si>
    <t>IMPRESORAS Y SUMINISTROS DE COLOMBIA S.A.S.</t>
  </si>
  <si>
    <t>HENRY HOLGUÍN OSORIO</t>
  </si>
  <si>
    <t>SALAZAR ARIAS CARLOS HERNANDO</t>
  </si>
  <si>
    <t>ASEAR S.A. E.S.P.</t>
  </si>
  <si>
    <t>EL CONSORSIO INGENIERIA 2020  Y/O WRUSSY INGENIEROS SAS</t>
  </si>
  <si>
    <t>WRU32 - WRU33 - WRU34 - WR35 - WRU36 - WRU37 - WRU38 - WRU39</t>
  </si>
  <si>
    <t>FE38 - FE39</t>
  </si>
  <si>
    <t>ECONTROL SYSTEMS S.A.S</t>
  </si>
  <si>
    <t xml:space="preserve">FE-16             </t>
  </si>
  <si>
    <t>E-331</t>
  </si>
  <si>
    <t>12-8-10064-20</t>
  </si>
  <si>
    <t xml:space="preserve"> FE-312    </t>
  </si>
  <si>
    <t xml:space="preserve">GEA84687 - GEA84688 - GEA84699  </t>
  </si>
  <si>
    <t>12-8-10066-20</t>
  </si>
  <si>
    <t xml:space="preserve">FE295 </t>
  </si>
  <si>
    <t xml:space="preserve">FE285  </t>
  </si>
  <si>
    <t>12-8-10074-20</t>
  </si>
  <si>
    <t>12-8-10060-20</t>
  </si>
  <si>
    <t>NFEV3</t>
  </si>
  <si>
    <t xml:space="preserve">FE219  </t>
  </si>
  <si>
    <t xml:space="preserve">SSF </t>
  </si>
  <si>
    <t>ASEA289 - ASEA290</t>
  </si>
  <si>
    <t>182020 - 182120</t>
  </si>
  <si>
    <t>Orden de Compra 59681</t>
  </si>
  <si>
    <t>MEMCO S.A.S</t>
  </si>
  <si>
    <t xml:space="preserve">MEVAL - DEANT - REGION6 - ESMAC - ESCER - POLFA  </t>
  </si>
  <si>
    <t>ME141 - ME143 - ME144 - E145 - ME146 - ME147 - ME148</t>
  </si>
  <si>
    <t>12-2-10081-20</t>
  </si>
  <si>
    <t>COMERCIALIZADORA CARDONA ASOCIADOS S.A.S.</t>
  </si>
  <si>
    <t>FE183</t>
  </si>
  <si>
    <t xml:space="preserve">FE363 - FE369 - FE370 - FE376           </t>
  </si>
  <si>
    <t xml:space="preserve"> REGION6 - DEANT</t>
  </si>
  <si>
    <t xml:space="preserve">FE367 - FE368 </t>
  </si>
  <si>
    <t>FV225 - FV223</t>
  </si>
  <si>
    <t>FV221 - FV224 - FV226 - FV222 - FV227 - FV228 - FV220</t>
  </si>
  <si>
    <t>12-7-10087-20</t>
  </si>
  <si>
    <t>UNION TEMPORAL MOTOSPORT</t>
  </si>
  <si>
    <t>FEM2303 - FEM2304</t>
  </si>
  <si>
    <t>12-7-10086-20</t>
  </si>
  <si>
    <t>UNION TEMPORAL TECNISERAUTOS DE ANTIOQUIA</t>
  </si>
  <si>
    <t>UT1 - UT5 - UT4</t>
  </si>
  <si>
    <t xml:space="preserve"> REGION6 - MEVAL</t>
  </si>
  <si>
    <t>UT-3</t>
  </si>
  <si>
    <t>JyP DIPRO</t>
  </si>
  <si>
    <t>12-1-10085-20</t>
  </si>
  <si>
    <t>211120-211720-211820</t>
  </si>
  <si>
    <t>ESMAD - MEVAL</t>
  </si>
  <si>
    <t>FV243 - FV244 - FV244</t>
  </si>
  <si>
    <t>FV197 - FV238 - FV239 - FV240 - FV206 - FV207 - FV215 - FV237 - FV234 - FV235 - FV236 - FV241 FV246</t>
  </si>
  <si>
    <t>EDATEL S.A</t>
  </si>
  <si>
    <t>12-8-10062-20</t>
  </si>
  <si>
    <t>ARIOLFO ASDRUBAL GONZALES TORRES Y/O ESTACION DE SERVICIO EL OASIS</t>
  </si>
  <si>
    <t>SEGOVIA</t>
  </si>
  <si>
    <t>ESCER</t>
  </si>
  <si>
    <t>12-7-10089-20</t>
  </si>
  <si>
    <t>12-8-10058-20</t>
  </si>
  <si>
    <t>EDS LOS MINEROS 7 S.A.S</t>
  </si>
  <si>
    <t>ESMAC</t>
  </si>
  <si>
    <t>Orden de Compra 62199</t>
  </si>
  <si>
    <t>COOPERATIVA DE TRABAJO ASOCIADO SERCONAL</t>
  </si>
  <si>
    <t>12-2-10008-20</t>
  </si>
  <si>
    <t>LA PREVISORA SA COMPAÑÍA DE SEGUROS</t>
  </si>
  <si>
    <t>12-8-10061-20</t>
  </si>
  <si>
    <t>12-8-10068-20</t>
  </si>
  <si>
    <t xml:space="preserve">RAÚL ALBERTO GÓMEZ DUQUE Y/O ESTACIÓN DE SERVICIO TERPEL MARINILLA.  </t>
  </si>
  <si>
    <t>MARINILLA</t>
  </si>
  <si>
    <t>12-1-10077-20</t>
  </si>
  <si>
    <t>DEANT: BSPE2000177</t>
  </si>
  <si>
    <t>ABRIL</t>
  </si>
  <si>
    <t>CARLOS HERNANDO SALAZAR ARIAS</t>
  </si>
  <si>
    <t>12-7-10003-21</t>
  </si>
  <si>
    <t>Cuenta de Cobro 001</t>
  </si>
  <si>
    <t>VANESA CAROLINA NEGRETE RIVERA</t>
  </si>
  <si>
    <t>CUENTA DE COBRO:   05</t>
  </si>
  <si>
    <t>C.C No.0066, C.C No. 0068  No. 0070</t>
  </si>
  <si>
    <t xml:space="preserve">27221-27321 -27421 -27521 </t>
  </si>
  <si>
    <t>CSF- SSF</t>
  </si>
  <si>
    <t>MEVAL-DEANT-ESCER</t>
  </si>
  <si>
    <t>FACT E-482</t>
  </si>
  <si>
    <t>MEVAL</t>
  </si>
  <si>
    <t>FACT E-484</t>
  </si>
  <si>
    <t>REGION</t>
  </si>
  <si>
    <t>12-7-10008-21</t>
  </si>
  <si>
    <t>ALVARADO SANCHEZ JAIRO AUGUSTO</t>
  </si>
  <si>
    <t xml:space="preserve"> FE651-FE652</t>
  </si>
  <si>
    <t xml:space="preserve">29821 - 29921 </t>
  </si>
  <si>
    <t>CSF-SSF</t>
  </si>
  <si>
    <t xml:space="preserve"> FE693-FE699</t>
  </si>
  <si>
    <t xml:space="preserve">30021 - 30121 </t>
  </si>
  <si>
    <t>COSDO</t>
  </si>
  <si>
    <t>FACT:  E-490</t>
  </si>
  <si>
    <t>FACT: UT-32</t>
  </si>
  <si>
    <t>CASTAÑEDA GIRALDO JORGE IVAN</t>
  </si>
  <si>
    <t>FACT: 201081</t>
  </si>
  <si>
    <t>12-1-10009-21</t>
  </si>
  <si>
    <t>INMOBILIARIA LA 30 S. A. S.</t>
  </si>
  <si>
    <t>OBSERVACIONES</t>
  </si>
  <si>
    <t xml:space="preserve"> FE729-FE731</t>
  </si>
  <si>
    <t>31521-31621</t>
  </si>
  <si>
    <t xml:space="preserve">30921 - 31021 - 31121 - 31221 </t>
  </si>
  <si>
    <t>MEVAL -FACT 11897 - FACT 11907-DEANT
-ESCER  FACT 11939</t>
  </si>
  <si>
    <t>MEVAL FACT: UT-33  y  FACT: UT-34</t>
  </si>
  <si>
    <t xml:space="preserve">31321 - 31421 </t>
  </si>
  <si>
    <t>MEVAL-REGION</t>
  </si>
  <si>
    <t>12-2-10084-20</t>
  </si>
  <si>
    <t>DOTAHOGAR COLCHONES</t>
  </si>
  <si>
    <t>FE185</t>
  </si>
  <si>
    <t>32521 - 32621 - 32721</t>
  </si>
  <si>
    <t xml:space="preserve">SSF - CSF  </t>
  </si>
  <si>
    <t>MEVAL - CEVHO CEVCI</t>
  </si>
  <si>
    <t>SE ANULARON LOS CUATRO TURNOS TODA VEZ QUE LA FACTURACION FUE DEVUELTA POR EL GRUPO FINANCIERO VALOR DE $ 116.451.600,00, POR NO CUMPLIR CON LOS PARAMETROS DE LA CIRCULAR 016 DEL 09/03/2021 DE MINHACIENDA</t>
  </si>
  <si>
    <t>SE ANULARON LOS 2 TURNOS, TODA VEZ QUE LA FACTURACION FUE DEVUELTA POR EL GRUPO FINANCIERO VALOR DE $ 14.464.500,90, MEDIANTE RADICADO GEPOL GS-2021-092167-MEVAL POR NO CUMPLIR CON LOS PARAMETROS DE LA CIRCULAR 016 DEL 09/03/2021 DE MINHACIENDA</t>
  </si>
  <si>
    <t>SE ANULARON LOS 2 TURNOS, TODA VEZ QUE LA FACTURACION FUE DEVUELTA POR EL GRUPO FINANCIERO VALOR DE $ 2.014.205,98, MEDIANTE RADICADO GEPOL GS-2021-092154-MEVAL POR NO CUMPLIR CON LOS PARAMETROS DE LA CIRCULAR 016 DEL 09/03/2021 DE MINHACIENDA</t>
  </si>
  <si>
    <t>DM982  -   DM1043</t>
  </si>
  <si>
    <t xml:space="preserve">33521 - 33621 </t>
  </si>
  <si>
    <t>UT30  -  UT40</t>
  </si>
  <si>
    <t>DEANT - 
DEANT CAUCASIA</t>
  </si>
  <si>
    <t>FE013079  -  FE013080</t>
  </si>
  <si>
    <t>FE582</t>
  </si>
  <si>
    <t>FE534   -   FE617</t>
  </si>
  <si>
    <t>32921 - 33021</t>
  </si>
  <si>
    <t>MI936</t>
  </si>
  <si>
    <t>SE ANULARON LOS 3 TURNOS, TODA VEZ QUE LA FACTURACION FUE DEVUELTA POR EL GRUPO FINANCIERO VALOR DE                                $ 41.292.000,00, MEDIANTE RADICADO GEPOL GS-2021-097914-MEVAL POR NO CUMPLIR CON LOS PARAMETROS DE LA CIRCULAR 016 DEL 09/03/2021 DE MINHACIENDA</t>
  </si>
  <si>
    <t>UT29</t>
  </si>
  <si>
    <t>SE ANULA EL TURNO, TODA VEZ QUE LA FACTURACION FUE DEVUELTA POR EL GRUPO FINANCIERO VALOR DE  $ 41.292.000,00, MEDIANTE RADICADO GEPOL GS-2021-097914-MEVAL POR NO CUMPLIR CON LOS PARAMETROS DE LA CIRCULAR 016 DEL 09/03/2021 DE MINHACIENDA</t>
  </si>
  <si>
    <t>BELE219402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</si>
</sst>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  <numFmt numFmtId="177" formatCode="_-* #,##0.00_-;\-* #,##0.00_-;_-* &quot;-&quot;_-;_-@_-"/>
    <numFmt numFmtId="178" formatCode="_-* #,##0.0_-;\-* #,##0.0_-;_-* &quot;-&quot;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 wrapText="1"/>
    </xf>
    <xf numFmtId="176" fontId="0" fillId="0" borderId="0" xfId="1" applyNumberFormat="1" applyFont="1"/>
    <xf numFmtId="176" fontId="2" fillId="34" borderId="1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0" fillId="34" borderId="1" xfId="1" applyNumberFormat="1" applyFont="1" applyFill="1" applyBorder="1" applyAlignment="1">
      <alignment horizontal="center" vertical="center" wrapText="1"/>
    </xf>
    <xf numFmtId="177" fontId="0" fillId="0" borderId="0" xfId="146" applyNumberFormat="1" applyFont="1"/>
    <xf numFmtId="0" fontId="0" fillId="0" borderId="0" xfId="0" applyBorder="1"/>
    <xf numFmtId="4" fontId="0" fillId="0" borderId="0" xfId="0" applyNumberFormat="1"/>
    <xf numFmtId="178" fontId="0" fillId="0" borderId="0" xfId="146" applyNumberFormat="1" applyFont="1" applyBorder="1"/>
    <xf numFmtId="14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76" fontId="19" fillId="0" borderId="14" xfId="1" applyNumberFormat="1" applyFont="1" applyBorder="1"/>
    <xf numFmtId="176" fontId="0" fillId="0" borderId="0" xfId="1" applyNumberFormat="1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0" xfId="0" applyFill="1"/>
    <xf numFmtId="0" fontId="22" fillId="0" borderId="1" xfId="0" applyFont="1" applyBorder="1" applyAlignment="1">
      <alignment horizontal="center" vertical="center" wrapText="1"/>
    </xf>
    <xf numFmtId="14" fontId="0" fillId="0" borderId="0" xfId="1" applyNumberFormat="1" applyFont="1"/>
    <xf numFmtId="0" fontId="0" fillId="35" borderId="0" xfId="0" applyFill="1"/>
    <xf numFmtId="14" fontId="0" fillId="35" borderId="0" xfId="0" applyNumberFormat="1" applyFill="1"/>
    <xf numFmtId="0" fontId="0" fillId="36" borderId="0" xfId="0" applyFill="1" applyAlignment="1">
      <alignment horizontal="center" vertical="center"/>
    </xf>
    <xf numFmtId="0" fontId="0" fillId="3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76" fontId="23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23" fillId="0" borderId="14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76" fontId="23" fillId="0" borderId="1" xfId="1" applyNumberFormat="1" applyFont="1" applyFill="1" applyBorder="1" applyAlignment="1">
      <alignment horizontal="center" vertical="center"/>
    </xf>
  </cellXfs>
  <cellStyles count="14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6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2" xfId="141" xr:uid="{00000000-0005-0000-0000-000025000000}"/>
    <cellStyle name="Millares [0] 13" xfId="143" xr:uid="{00000000-0005-0000-0000-000026000000}"/>
    <cellStyle name="Millares [0] 14" xfId="147" xr:uid="{00000000-0005-0000-0000-000027000000}"/>
    <cellStyle name="Millares [0] 2" xfId="4" xr:uid="{00000000-0005-0000-0000-000028000000}"/>
    <cellStyle name="Millares [0] 2 2" xfId="5" xr:uid="{00000000-0005-0000-0000-000029000000}"/>
    <cellStyle name="Millares [0] 2 2 2" xfId="6" xr:uid="{00000000-0005-0000-0000-00002A000000}"/>
    <cellStyle name="Millares [0] 2 2 2 2" xfId="7" xr:uid="{00000000-0005-0000-0000-00002B000000}"/>
    <cellStyle name="Millares [0] 2 2 3" xfId="8" xr:uid="{00000000-0005-0000-0000-00002C000000}"/>
    <cellStyle name="Millares [0] 3" xfId="9" xr:uid="{00000000-0005-0000-0000-00002D000000}"/>
    <cellStyle name="Millares [0] 3 2" xfId="10" xr:uid="{00000000-0005-0000-0000-00002E000000}"/>
    <cellStyle name="Millares [0] 4" xfId="11" xr:uid="{00000000-0005-0000-0000-00002F000000}"/>
    <cellStyle name="Millares [0] 4 2" xfId="12" xr:uid="{00000000-0005-0000-0000-000030000000}"/>
    <cellStyle name="Millares [0] 5" xfId="13" xr:uid="{00000000-0005-0000-0000-000031000000}"/>
    <cellStyle name="Millares [0] 5 2" xfId="14" xr:uid="{00000000-0005-0000-0000-000032000000}"/>
    <cellStyle name="Millares [0] 6" xfId="15" xr:uid="{00000000-0005-0000-0000-000033000000}"/>
    <cellStyle name="Millares [0] 6 2" xfId="16" xr:uid="{00000000-0005-0000-0000-000034000000}"/>
    <cellStyle name="Millares [0] 7" xfId="17" xr:uid="{00000000-0005-0000-0000-000035000000}"/>
    <cellStyle name="Millares [0] 7 2" xfId="18" xr:uid="{00000000-0005-0000-0000-000036000000}"/>
    <cellStyle name="Millares [0] 8" xfId="19" xr:uid="{00000000-0005-0000-0000-000037000000}"/>
    <cellStyle name="Millares [0] 8 2" xfId="20" xr:uid="{00000000-0005-0000-0000-000038000000}"/>
    <cellStyle name="Millares [0] 9" xfId="21" xr:uid="{00000000-0005-0000-0000-000039000000}"/>
    <cellStyle name="Millares [0] 9 2" xfId="22" xr:uid="{00000000-0005-0000-0000-00003A000000}"/>
    <cellStyle name="Millares [0] 9 2 2" xfId="23" xr:uid="{00000000-0005-0000-0000-00003B000000}"/>
    <cellStyle name="Millares [0] 9 3" xfId="24" xr:uid="{00000000-0005-0000-0000-00003C000000}"/>
    <cellStyle name="Millares 10" xfId="25" xr:uid="{00000000-0005-0000-0000-00003D000000}"/>
    <cellStyle name="Millares 10 2" xfId="26" xr:uid="{00000000-0005-0000-0000-00003E000000}"/>
    <cellStyle name="Millares 10 2 2" xfId="27" xr:uid="{00000000-0005-0000-0000-00003F000000}"/>
    <cellStyle name="Millares 10 3" xfId="28" xr:uid="{00000000-0005-0000-0000-000040000000}"/>
    <cellStyle name="Millares 11" xfId="29" xr:uid="{00000000-0005-0000-0000-000041000000}"/>
    <cellStyle name="Millares 12" xfId="30" xr:uid="{00000000-0005-0000-0000-000042000000}"/>
    <cellStyle name="Millares 13" xfId="2" xr:uid="{00000000-0005-0000-0000-000043000000}"/>
    <cellStyle name="Millares 14" xfId="95" xr:uid="{00000000-0005-0000-0000-000044000000}"/>
    <cellStyle name="Millares 15" xfId="142" xr:uid="{00000000-0005-0000-0000-000045000000}"/>
    <cellStyle name="Millares 2" xfId="31" xr:uid="{00000000-0005-0000-0000-000046000000}"/>
    <cellStyle name="Millares 2 2" xfId="32" xr:uid="{00000000-0005-0000-0000-000047000000}"/>
    <cellStyle name="Millares 2 2 2" xfId="33" xr:uid="{00000000-0005-0000-0000-000048000000}"/>
    <cellStyle name="Millares 2 2 2 2" xfId="34" xr:uid="{00000000-0005-0000-0000-000049000000}"/>
    <cellStyle name="Millares 2 2 3" xfId="35" xr:uid="{00000000-0005-0000-0000-00004A000000}"/>
    <cellStyle name="Millares 2 3" xfId="36" xr:uid="{00000000-0005-0000-0000-00004B000000}"/>
    <cellStyle name="Millares 2 3 2" xfId="37" xr:uid="{00000000-0005-0000-0000-00004C000000}"/>
    <cellStyle name="Millares 2 4" xfId="38" xr:uid="{00000000-0005-0000-0000-00004D000000}"/>
    <cellStyle name="Millares 2 5" xfId="144" xr:uid="{00000000-0005-0000-0000-00004E000000}"/>
    <cellStyle name="Millares 3" xfId="39" xr:uid="{00000000-0005-0000-0000-00004F000000}"/>
    <cellStyle name="Millares 3 2" xfId="40" xr:uid="{00000000-0005-0000-0000-000050000000}"/>
    <cellStyle name="Millares 3 2 2" xfId="41" xr:uid="{00000000-0005-0000-0000-000051000000}"/>
    <cellStyle name="Millares 3 3" xfId="42" xr:uid="{00000000-0005-0000-0000-000052000000}"/>
    <cellStyle name="Millares 3 3 2" xfId="43" xr:uid="{00000000-0005-0000-0000-000053000000}"/>
    <cellStyle name="Millares 3 3 2 2" xfId="44" xr:uid="{00000000-0005-0000-0000-000054000000}"/>
    <cellStyle name="Millares 3 3 3" xfId="45" xr:uid="{00000000-0005-0000-0000-000055000000}"/>
    <cellStyle name="Millares 3 4" xfId="46" xr:uid="{00000000-0005-0000-0000-000056000000}"/>
    <cellStyle name="Millares 4" xfId="47" xr:uid="{00000000-0005-0000-0000-000057000000}"/>
    <cellStyle name="Millares 4 2" xfId="48" xr:uid="{00000000-0005-0000-0000-000058000000}"/>
    <cellStyle name="Millares 5" xfId="49" xr:uid="{00000000-0005-0000-0000-000059000000}"/>
    <cellStyle name="Millares 5 2" xfId="50" xr:uid="{00000000-0005-0000-0000-00005A000000}"/>
    <cellStyle name="Millares 6" xfId="51" xr:uid="{00000000-0005-0000-0000-00005B000000}"/>
    <cellStyle name="Millares 6 2" xfId="52" xr:uid="{00000000-0005-0000-0000-00005C000000}"/>
    <cellStyle name="Millares 7" xfId="53" xr:uid="{00000000-0005-0000-0000-00005D000000}"/>
    <cellStyle name="Millares 7 2" xfId="54" xr:uid="{00000000-0005-0000-0000-00005E000000}"/>
    <cellStyle name="Millares 8" xfId="55" xr:uid="{00000000-0005-0000-0000-00005F000000}"/>
    <cellStyle name="Millares 8 2" xfId="56" xr:uid="{00000000-0005-0000-0000-000060000000}"/>
    <cellStyle name="Millares 9" xfId="57" xr:uid="{00000000-0005-0000-0000-000061000000}"/>
    <cellStyle name="Millares 9 2" xfId="58" xr:uid="{00000000-0005-0000-0000-000062000000}"/>
    <cellStyle name="Millares 9 2 2" xfId="59" xr:uid="{00000000-0005-0000-0000-000063000000}"/>
    <cellStyle name="Millares 9 3" xfId="60" xr:uid="{00000000-0005-0000-0000-000064000000}"/>
    <cellStyle name="Moneda [0] 2" xfId="140" xr:uid="{00000000-0005-0000-0000-000065000000}"/>
    <cellStyle name="Moneda 2" xfId="61" xr:uid="{00000000-0005-0000-0000-000066000000}"/>
    <cellStyle name="Moneda 2 2" xfId="62" xr:uid="{00000000-0005-0000-0000-000067000000}"/>
    <cellStyle name="Moneda 3" xfId="63" xr:uid="{00000000-0005-0000-0000-000068000000}"/>
    <cellStyle name="Moneda 3 2" xfId="64" xr:uid="{00000000-0005-0000-0000-000069000000}"/>
    <cellStyle name="Moneda 3 2 2" xfId="65" xr:uid="{00000000-0005-0000-0000-00006A000000}"/>
    <cellStyle name="Moneda 3 3" xfId="66" xr:uid="{00000000-0005-0000-0000-00006B000000}"/>
    <cellStyle name="Moneda 4" xfId="67" xr:uid="{00000000-0005-0000-0000-00006C000000}"/>
    <cellStyle name="Moneda 4 2" xfId="68" xr:uid="{00000000-0005-0000-0000-00006D000000}"/>
    <cellStyle name="Moneda 5" xfId="69" xr:uid="{00000000-0005-0000-0000-00006E000000}"/>
    <cellStyle name="Moneda 5 2" xfId="70" xr:uid="{00000000-0005-0000-0000-00006F000000}"/>
    <cellStyle name="Moneda 6" xfId="71" xr:uid="{00000000-0005-0000-0000-000070000000}"/>
    <cellStyle name="Moneda 6 2" xfId="72" xr:uid="{00000000-0005-0000-0000-000071000000}"/>
    <cellStyle name="Moneda 7" xfId="73" xr:uid="{00000000-0005-0000-0000-000072000000}"/>
    <cellStyle name="Moneda 7 2" xfId="74" xr:uid="{00000000-0005-0000-0000-000073000000}"/>
    <cellStyle name="Moneda 8" xfId="75" xr:uid="{00000000-0005-0000-0000-000074000000}"/>
    <cellStyle name="Moneda 8 2" xfId="76" xr:uid="{00000000-0005-0000-0000-000075000000}"/>
    <cellStyle name="Moneda 9" xfId="139" xr:uid="{00000000-0005-0000-0000-000076000000}"/>
    <cellStyle name="Neutral" xfId="104" builtinId="28" customBuiltin="1"/>
    <cellStyle name="Normal" xfId="0" builtinId="0"/>
    <cellStyle name="Normal 2" xfId="77" xr:uid="{00000000-0005-0000-0000-000079000000}"/>
    <cellStyle name="Normal 2 10 2" xfId="138" xr:uid="{00000000-0005-0000-0000-00007A000000}"/>
    <cellStyle name="Normal 2 2" xfId="78" xr:uid="{00000000-0005-0000-0000-00007B000000}"/>
    <cellStyle name="Normal 2 2 2" xfId="79" xr:uid="{00000000-0005-0000-0000-00007C000000}"/>
    <cellStyle name="Normal 2 3" xfId="80" xr:uid="{00000000-0005-0000-0000-00007D000000}"/>
    <cellStyle name="Normal 2 3 2" xfId="81" xr:uid="{00000000-0005-0000-0000-00007E000000}"/>
    <cellStyle name="Normal 2 4" xfId="82" xr:uid="{00000000-0005-0000-0000-00007F000000}"/>
    <cellStyle name="Normal 2 77" xfId="83" xr:uid="{00000000-0005-0000-0000-000080000000}"/>
    <cellStyle name="Normal 3" xfId="84" xr:uid="{00000000-0005-0000-0000-000081000000}"/>
    <cellStyle name="Normal 3 2" xfId="85" xr:uid="{00000000-0005-0000-0000-000082000000}"/>
    <cellStyle name="Normal 3 2 2" xfId="86" xr:uid="{00000000-0005-0000-0000-000083000000}"/>
    <cellStyle name="Normal 3 3" xfId="87" xr:uid="{00000000-0005-0000-0000-000084000000}"/>
    <cellStyle name="Normal 4" xfId="88" xr:uid="{00000000-0005-0000-0000-000085000000}"/>
    <cellStyle name="Normal 6" xfId="89" xr:uid="{00000000-0005-0000-0000-000086000000}"/>
    <cellStyle name="Normal 6 2" xfId="90" xr:uid="{00000000-0005-0000-0000-000087000000}"/>
    <cellStyle name="Normal 9" xfId="91" xr:uid="{00000000-0005-0000-0000-000088000000}"/>
    <cellStyle name="Normal 9 2" xfId="92" xr:uid="{00000000-0005-0000-0000-000089000000}"/>
    <cellStyle name="Notas" xfId="111" builtinId="10" customBuiltin="1"/>
    <cellStyle name="Porcentual 2" xfId="93" xr:uid="{00000000-0005-0000-0000-00008B000000}"/>
    <cellStyle name="Porcentual 2 2" xfId="94" xr:uid="{00000000-0005-0000-0000-00008C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25"/>
  <sheetViews>
    <sheetView tabSelected="1" zoomScaleNormal="100" workbookViewId="0">
      <pane ySplit="1" topLeftCell="A2" activePane="bottomLeft" state="frozen"/>
      <selection pane="bottomLeft" activeCell="H14" sqref="H14"/>
    </sheetView>
  </sheetViews>
  <sheetFormatPr baseColWidth="10" defaultColWidth="8.85546875" defaultRowHeight="15" x14ac:dyDescent="0.25"/>
  <cols>
    <col min="1" max="1" width="8.140625" customWidth="1"/>
    <col min="2" max="2" width="16.5703125" customWidth="1"/>
    <col min="3" max="3" width="51.42578125" customWidth="1"/>
    <col min="4" max="4" width="40.140625" customWidth="1"/>
    <col min="5" max="5" width="17.42578125" customWidth="1"/>
    <col min="6" max="6" width="19.5703125" style="1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  <col min="16" max="16" width="25.42578125" customWidth="1"/>
  </cols>
  <sheetData>
    <row r="1" spans="1:12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  <c r="L1" s="8" t="s">
        <v>29</v>
      </c>
    </row>
    <row r="2" spans="1:12" ht="36.75" customHeight="1" x14ac:dyDescent="0.25">
      <c r="A2" s="20">
        <v>51</v>
      </c>
      <c r="B2" s="5" t="s">
        <v>97</v>
      </c>
      <c r="C2" s="5" t="s">
        <v>80</v>
      </c>
      <c r="D2" s="47" t="s">
        <v>98</v>
      </c>
      <c r="E2" s="26">
        <v>44282</v>
      </c>
      <c r="F2" s="21">
        <v>16323908</v>
      </c>
      <c r="G2" s="28">
        <v>24821</v>
      </c>
      <c r="H2" s="5">
        <v>375605</v>
      </c>
      <c r="I2" s="5" t="s">
        <v>14</v>
      </c>
      <c r="J2" s="27" t="s">
        <v>15</v>
      </c>
      <c r="K2" s="44" t="s">
        <v>99</v>
      </c>
      <c r="L2" s="31"/>
    </row>
    <row r="3" spans="1:12" ht="36.75" customHeight="1" x14ac:dyDescent="0.25">
      <c r="A3" s="20">
        <v>52</v>
      </c>
      <c r="B3" s="5" t="s">
        <v>101</v>
      </c>
      <c r="C3" s="5" t="s">
        <v>100</v>
      </c>
      <c r="D3" s="47" t="s">
        <v>102</v>
      </c>
      <c r="E3" s="26">
        <v>44296</v>
      </c>
      <c r="F3" s="21">
        <v>2870000</v>
      </c>
      <c r="G3" s="28">
        <v>26921</v>
      </c>
      <c r="H3" s="5">
        <v>391086</v>
      </c>
      <c r="I3" s="5" t="s">
        <v>14</v>
      </c>
      <c r="J3" s="5" t="s">
        <v>84</v>
      </c>
      <c r="K3" s="44" t="s">
        <v>99</v>
      </c>
      <c r="L3" s="31"/>
    </row>
    <row r="4" spans="1:12" ht="36.75" customHeight="1" x14ac:dyDescent="0.25">
      <c r="A4" s="20">
        <v>53</v>
      </c>
      <c r="B4" s="5" t="s">
        <v>75</v>
      </c>
      <c r="C4" s="5" t="s">
        <v>103</v>
      </c>
      <c r="D4" s="47" t="s">
        <v>104</v>
      </c>
      <c r="E4" s="26">
        <v>44296</v>
      </c>
      <c r="F4" s="21">
        <v>2114046.4900000002</v>
      </c>
      <c r="G4" s="28">
        <v>27021</v>
      </c>
      <c r="H4" s="5">
        <v>378559</v>
      </c>
      <c r="I4" s="5" t="s">
        <v>14</v>
      </c>
      <c r="J4" s="5" t="s">
        <v>15</v>
      </c>
      <c r="K4" s="44" t="s">
        <v>99</v>
      </c>
      <c r="L4" s="31"/>
    </row>
    <row r="5" spans="1:12" s="10" customFormat="1" ht="66" customHeight="1" x14ac:dyDescent="0.25">
      <c r="A5" s="20">
        <v>54</v>
      </c>
      <c r="B5" s="5" t="s">
        <v>91</v>
      </c>
      <c r="C5" s="5" t="s">
        <v>92</v>
      </c>
      <c r="D5" s="47" t="s">
        <v>105</v>
      </c>
      <c r="E5" s="26">
        <v>44298</v>
      </c>
      <c r="F5" s="21"/>
      <c r="G5" s="28" t="s">
        <v>106</v>
      </c>
      <c r="H5" s="5">
        <v>340753</v>
      </c>
      <c r="I5" s="5" t="s">
        <v>107</v>
      </c>
      <c r="J5" s="5" t="s">
        <v>108</v>
      </c>
      <c r="K5" s="44" t="s">
        <v>99</v>
      </c>
      <c r="L5" s="5" t="s">
        <v>141</v>
      </c>
    </row>
    <row r="6" spans="1:12" x14ac:dyDescent="0.25">
      <c r="A6" s="20">
        <v>55</v>
      </c>
      <c r="B6" s="5" t="s">
        <v>85</v>
      </c>
      <c r="C6" s="5" t="s">
        <v>17</v>
      </c>
      <c r="D6" s="47" t="s">
        <v>109</v>
      </c>
      <c r="E6" s="26">
        <v>44299</v>
      </c>
      <c r="F6" s="21">
        <v>49052235.450000003</v>
      </c>
      <c r="G6" s="28">
        <v>27621</v>
      </c>
      <c r="H6" s="5">
        <v>375584</v>
      </c>
      <c r="I6" s="5" t="s">
        <v>14</v>
      </c>
      <c r="J6" s="5" t="s">
        <v>110</v>
      </c>
      <c r="K6" s="44" t="s">
        <v>99</v>
      </c>
      <c r="L6" s="31"/>
    </row>
    <row r="7" spans="1:12" ht="18.75" customHeight="1" x14ac:dyDescent="0.25">
      <c r="A7" s="20">
        <v>56</v>
      </c>
      <c r="B7" s="5" t="s">
        <v>85</v>
      </c>
      <c r="C7" s="5" t="s">
        <v>17</v>
      </c>
      <c r="D7" s="47" t="s">
        <v>111</v>
      </c>
      <c r="E7" s="26">
        <v>44299</v>
      </c>
      <c r="F7" s="21">
        <v>3957923.88</v>
      </c>
      <c r="G7" s="28">
        <v>27721</v>
      </c>
      <c r="H7" s="5">
        <v>375584</v>
      </c>
      <c r="I7" s="5" t="s">
        <v>14</v>
      </c>
      <c r="J7" s="5" t="s">
        <v>112</v>
      </c>
      <c r="K7" s="44" t="s">
        <v>99</v>
      </c>
      <c r="L7" s="31"/>
    </row>
    <row r="8" spans="1:12" ht="18.75" customHeight="1" x14ac:dyDescent="0.25">
      <c r="A8" s="20">
        <v>57</v>
      </c>
      <c r="B8" s="5" t="s">
        <v>113</v>
      </c>
      <c r="C8" s="5" t="s">
        <v>114</v>
      </c>
      <c r="D8" s="47" t="s">
        <v>102</v>
      </c>
      <c r="E8" s="26">
        <v>44300</v>
      </c>
      <c r="F8" s="21">
        <v>3555550</v>
      </c>
      <c r="G8" s="28">
        <v>27821</v>
      </c>
      <c r="H8" s="5"/>
      <c r="I8" s="5" t="s">
        <v>14</v>
      </c>
      <c r="J8" s="5" t="s">
        <v>84</v>
      </c>
      <c r="K8" s="44" t="s">
        <v>99</v>
      </c>
      <c r="L8" s="31"/>
    </row>
    <row r="9" spans="1:12" ht="18.75" customHeight="1" x14ac:dyDescent="0.25">
      <c r="A9" s="20">
        <v>58</v>
      </c>
      <c r="B9" s="5" t="s">
        <v>69</v>
      </c>
      <c r="C9" s="5" t="s">
        <v>70</v>
      </c>
      <c r="D9" s="47" t="s">
        <v>122</v>
      </c>
      <c r="E9" s="26">
        <v>44310</v>
      </c>
      <c r="F9" s="21">
        <v>2520349.66</v>
      </c>
      <c r="G9" s="28">
        <v>30421</v>
      </c>
      <c r="H9" s="5">
        <v>369736</v>
      </c>
      <c r="I9" s="5" t="s">
        <v>14</v>
      </c>
      <c r="J9" s="5" t="s">
        <v>88</v>
      </c>
      <c r="K9" s="44" t="s">
        <v>99</v>
      </c>
      <c r="L9" s="31"/>
    </row>
    <row r="10" spans="1:12" ht="18.75" customHeight="1" x14ac:dyDescent="0.25">
      <c r="A10" s="20">
        <v>59</v>
      </c>
      <c r="B10" s="5" t="s">
        <v>85</v>
      </c>
      <c r="C10" s="5" t="s">
        <v>17</v>
      </c>
      <c r="D10" s="47" t="s">
        <v>121</v>
      </c>
      <c r="E10" s="26">
        <v>44310</v>
      </c>
      <c r="F10" s="21">
        <v>2338491.87</v>
      </c>
      <c r="G10" s="28">
        <v>30521</v>
      </c>
      <c r="H10" s="5">
        <v>375584</v>
      </c>
      <c r="I10" s="5" t="s">
        <v>14</v>
      </c>
      <c r="J10" s="5" t="s">
        <v>84</v>
      </c>
      <c r="K10" s="44" t="s">
        <v>99</v>
      </c>
      <c r="L10" s="31"/>
    </row>
    <row r="11" spans="1:12" ht="18.75" customHeight="1" x14ac:dyDescent="0.25">
      <c r="A11" s="20">
        <v>60</v>
      </c>
      <c r="B11" s="5" t="s">
        <v>93</v>
      </c>
      <c r="C11" s="5" t="s">
        <v>123</v>
      </c>
      <c r="D11" s="47" t="s">
        <v>124</v>
      </c>
      <c r="E11" s="26">
        <v>44310</v>
      </c>
      <c r="F11" s="21">
        <v>8532427.5</v>
      </c>
      <c r="G11" s="28">
        <v>30721</v>
      </c>
      <c r="H11" s="5">
        <v>369748</v>
      </c>
      <c r="I11" s="5" t="s">
        <v>14</v>
      </c>
      <c r="J11" s="5" t="s">
        <v>15</v>
      </c>
      <c r="K11" s="44" t="s">
        <v>99</v>
      </c>
      <c r="L11" s="31"/>
    </row>
    <row r="12" spans="1:12" ht="37.5" customHeight="1" x14ac:dyDescent="0.25">
      <c r="A12" s="20">
        <v>61</v>
      </c>
      <c r="B12" s="5" t="s">
        <v>91</v>
      </c>
      <c r="C12" s="5" t="s">
        <v>92</v>
      </c>
      <c r="D12" s="47" t="s">
        <v>131</v>
      </c>
      <c r="E12" s="26">
        <v>44312</v>
      </c>
      <c r="F12" s="21">
        <v>116451600</v>
      </c>
      <c r="G12" s="28" t="s">
        <v>130</v>
      </c>
      <c r="H12" s="5">
        <v>340753</v>
      </c>
      <c r="I12" s="5" t="s">
        <v>107</v>
      </c>
      <c r="J12" s="5" t="s">
        <v>108</v>
      </c>
      <c r="K12" s="44" t="s">
        <v>99</v>
      </c>
      <c r="L12" s="31"/>
    </row>
    <row r="13" spans="1:12" ht="30.75" customHeight="1" x14ac:dyDescent="0.25">
      <c r="A13" s="20">
        <v>62</v>
      </c>
      <c r="B13" s="5" t="s">
        <v>69</v>
      </c>
      <c r="C13" s="5" t="s">
        <v>70</v>
      </c>
      <c r="D13" s="47" t="s">
        <v>132</v>
      </c>
      <c r="E13" s="26">
        <v>44312</v>
      </c>
      <c r="F13" s="21">
        <v>19532212.07</v>
      </c>
      <c r="G13" s="28" t="s">
        <v>133</v>
      </c>
      <c r="H13" s="5">
        <v>369736</v>
      </c>
      <c r="I13" s="5" t="s">
        <v>14</v>
      </c>
      <c r="J13" s="5" t="s">
        <v>134</v>
      </c>
      <c r="K13" s="44" t="s">
        <v>99</v>
      </c>
      <c r="L13" s="31"/>
    </row>
    <row r="14" spans="1:12" ht="34.5" customHeight="1" x14ac:dyDescent="0.25">
      <c r="A14" s="20">
        <v>63</v>
      </c>
      <c r="B14" s="5" t="s">
        <v>69</v>
      </c>
      <c r="C14" s="5" t="s">
        <v>70</v>
      </c>
      <c r="D14" s="47" t="s">
        <v>154</v>
      </c>
      <c r="E14" s="26">
        <v>44313</v>
      </c>
      <c r="F14" s="21">
        <v>3998054.31</v>
      </c>
      <c r="G14" s="28">
        <v>32121</v>
      </c>
      <c r="H14" s="5">
        <v>369736</v>
      </c>
      <c r="I14" s="5" t="s">
        <v>14</v>
      </c>
      <c r="J14" s="5" t="s">
        <v>84</v>
      </c>
      <c r="K14" s="44" t="s">
        <v>99</v>
      </c>
      <c r="L14" s="31"/>
    </row>
    <row r="15" spans="1:12" ht="80.25" customHeight="1" x14ac:dyDescent="0.25">
      <c r="A15" s="20">
        <v>64</v>
      </c>
      <c r="B15" s="5" t="s">
        <v>135</v>
      </c>
      <c r="C15" s="5" t="s">
        <v>136</v>
      </c>
      <c r="D15" s="47" t="s">
        <v>137</v>
      </c>
      <c r="E15" s="26">
        <v>44313</v>
      </c>
      <c r="F15" s="21">
        <v>41292000</v>
      </c>
      <c r="G15" s="28">
        <v>32421</v>
      </c>
      <c r="H15" s="5">
        <v>378555</v>
      </c>
      <c r="I15" s="5" t="s">
        <v>139</v>
      </c>
      <c r="J15" s="5" t="s">
        <v>140</v>
      </c>
      <c r="K15" s="44" t="s">
        <v>99</v>
      </c>
      <c r="L15" s="5" t="s">
        <v>155</v>
      </c>
    </row>
    <row r="16" spans="1:12" ht="25.5" customHeight="1" x14ac:dyDescent="0.25">
      <c r="A16" s="20">
        <v>65</v>
      </c>
      <c r="B16" s="48" t="s">
        <v>86</v>
      </c>
      <c r="C16" s="5" t="s">
        <v>87</v>
      </c>
      <c r="D16" s="47" t="s">
        <v>152</v>
      </c>
      <c r="E16" s="26">
        <v>44315</v>
      </c>
      <c r="F16" s="21">
        <v>1812265</v>
      </c>
      <c r="G16" s="28">
        <v>32821</v>
      </c>
      <c r="H16" s="5">
        <v>365937</v>
      </c>
      <c r="I16" s="5" t="s">
        <v>14</v>
      </c>
      <c r="J16" s="5" t="s">
        <v>88</v>
      </c>
      <c r="K16" s="44" t="s">
        <v>99</v>
      </c>
      <c r="L16" s="31"/>
    </row>
    <row r="17" spans="1:12" ht="35.25" customHeight="1" x14ac:dyDescent="0.25">
      <c r="A17" s="20">
        <v>66</v>
      </c>
      <c r="B17" s="5" t="s">
        <v>94</v>
      </c>
      <c r="C17" s="5" t="s">
        <v>95</v>
      </c>
      <c r="D17" s="5" t="s">
        <v>150</v>
      </c>
      <c r="E17" s="26">
        <v>44315</v>
      </c>
      <c r="F17" s="21">
        <v>9067346.2100000009</v>
      </c>
      <c r="G17" s="15" t="s">
        <v>151</v>
      </c>
      <c r="H17" s="7">
        <v>365937</v>
      </c>
      <c r="I17" s="5" t="s">
        <v>14</v>
      </c>
      <c r="J17" s="5" t="s">
        <v>96</v>
      </c>
      <c r="K17" s="44" t="s">
        <v>99</v>
      </c>
      <c r="L17" s="31"/>
    </row>
    <row r="18" spans="1:12" ht="35.25" customHeight="1" x14ac:dyDescent="0.25">
      <c r="A18" s="20">
        <v>67</v>
      </c>
      <c r="B18" s="48" t="s">
        <v>89</v>
      </c>
      <c r="C18" s="5" t="s">
        <v>90</v>
      </c>
      <c r="D18" s="47" t="s">
        <v>149</v>
      </c>
      <c r="E18" s="26">
        <v>44315</v>
      </c>
      <c r="F18" s="21">
        <v>15745938.779999999</v>
      </c>
      <c r="G18" s="28">
        <v>33121</v>
      </c>
      <c r="H18" s="5">
        <v>378599</v>
      </c>
      <c r="I18" s="5" t="s">
        <v>14</v>
      </c>
      <c r="J18" s="27" t="s">
        <v>15</v>
      </c>
      <c r="K18" s="44" t="s">
        <v>99</v>
      </c>
      <c r="L18" s="31"/>
    </row>
    <row r="19" spans="1:12" ht="37.5" customHeight="1" x14ac:dyDescent="0.25">
      <c r="A19" s="20">
        <v>68</v>
      </c>
      <c r="B19" s="2" t="s">
        <v>81</v>
      </c>
      <c r="C19" s="5" t="s">
        <v>82</v>
      </c>
      <c r="D19" s="47" t="s">
        <v>148</v>
      </c>
      <c r="E19" s="26">
        <v>44315</v>
      </c>
      <c r="F19" s="21">
        <v>7235155</v>
      </c>
      <c r="G19" s="28">
        <v>33221</v>
      </c>
      <c r="H19" s="5">
        <v>367848</v>
      </c>
      <c r="I19" s="5" t="s">
        <v>14</v>
      </c>
      <c r="J19" s="5" t="s">
        <v>83</v>
      </c>
      <c r="K19" s="44" t="s">
        <v>99</v>
      </c>
      <c r="L19" s="31"/>
    </row>
    <row r="20" spans="1:12" ht="36.75" customHeight="1" x14ac:dyDescent="0.25">
      <c r="A20" s="20">
        <v>69</v>
      </c>
      <c r="B20" s="5" t="s">
        <v>69</v>
      </c>
      <c r="C20" s="5" t="s">
        <v>70</v>
      </c>
      <c r="D20" s="47" t="s">
        <v>146</v>
      </c>
      <c r="E20" s="26">
        <v>44315</v>
      </c>
      <c r="F20" s="21">
        <f>13145264.34+154596584.04</f>
        <v>167741848.38</v>
      </c>
      <c r="G20" s="28" t="s">
        <v>145</v>
      </c>
      <c r="H20" s="5">
        <v>369736</v>
      </c>
      <c r="I20" s="5" t="s">
        <v>14</v>
      </c>
      <c r="J20" s="5" t="s">
        <v>147</v>
      </c>
      <c r="K20" s="44" t="s">
        <v>99</v>
      </c>
      <c r="L20" s="31"/>
    </row>
    <row r="21" spans="1:12" ht="37.5" customHeight="1" x14ac:dyDescent="0.25">
      <c r="A21" s="20">
        <v>70</v>
      </c>
      <c r="B21" s="5" t="s">
        <v>47</v>
      </c>
      <c r="C21" s="5" t="s">
        <v>26</v>
      </c>
      <c r="D21" s="5" t="s">
        <v>144</v>
      </c>
      <c r="E21" s="26">
        <v>44315</v>
      </c>
      <c r="F21" s="21">
        <v>36252666.159999996</v>
      </c>
      <c r="G21" s="28">
        <v>33721</v>
      </c>
      <c r="H21" s="5">
        <v>369749</v>
      </c>
      <c r="I21" s="5" t="s">
        <v>14</v>
      </c>
      <c r="J21" s="5" t="s">
        <v>28</v>
      </c>
      <c r="K21" s="44" t="s">
        <v>99</v>
      </c>
      <c r="L21" s="31"/>
    </row>
    <row r="22" spans="1:12" ht="23.25" customHeight="1" x14ac:dyDescent="0.25">
      <c r="F22" s="51">
        <f>SUM(F2:F21)</f>
        <v>510394018.75999999</v>
      </c>
    </row>
    <row r="23" spans="1:12" x14ac:dyDescent="0.25">
      <c r="F23" s="33"/>
    </row>
    <row r="24" spans="1:12" x14ac:dyDescent="0.25">
      <c r="F24" s="33"/>
    </row>
    <row r="25" spans="1:12" x14ac:dyDescent="0.25">
      <c r="F25" s="33"/>
    </row>
  </sheetData>
  <phoneticPr fontId="21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384"/>
  <sheetViews>
    <sheetView zoomScaleNormal="100" workbookViewId="0">
      <pane ySplit="1" topLeftCell="A2" activePane="bottomLeft" state="frozen"/>
      <selection activeCell="B429" sqref="B429:J429"/>
      <selection pane="bottomLeft" activeCell="G15" sqref="G15"/>
    </sheetView>
  </sheetViews>
  <sheetFormatPr baseColWidth="10" defaultColWidth="8.85546875" defaultRowHeight="15" x14ac:dyDescent="0.25"/>
  <cols>
    <col min="1" max="1" width="8.140625" customWidth="1"/>
    <col min="2" max="2" width="21.42578125" customWidth="1"/>
    <col min="3" max="3" width="47.140625" customWidth="1"/>
    <col min="4" max="4" width="27.85546875" customWidth="1"/>
    <col min="5" max="5" width="19.5703125" customWidth="1"/>
    <col min="6" max="6" width="17" style="4" customWidth="1"/>
    <col min="7" max="7" width="21.5703125" style="4" customWidth="1"/>
    <col min="8" max="8" width="12.28515625" customWidth="1"/>
    <col min="9" max="9" width="14.5703125" style="10" customWidth="1"/>
    <col min="10" max="10" width="18.42578125" style="10" customWidth="1"/>
    <col min="11" max="11" width="20.7109375" style="23" customWidth="1"/>
    <col min="12" max="12" width="63" customWidth="1"/>
    <col min="13" max="13" width="19.7109375" customWidth="1"/>
    <col min="14" max="14" width="18.28515625" customWidth="1"/>
  </cols>
  <sheetData>
    <row r="1" spans="1:12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  <c r="L1" s="8" t="s">
        <v>127</v>
      </c>
    </row>
    <row r="2" spans="1:12" s="35" customFormat="1" ht="81" customHeight="1" x14ac:dyDescent="0.25">
      <c r="A2" s="20">
        <v>10</v>
      </c>
      <c r="B2" s="48" t="s">
        <v>89</v>
      </c>
      <c r="C2" s="5" t="s">
        <v>90</v>
      </c>
      <c r="D2" s="7" t="s">
        <v>115</v>
      </c>
      <c r="E2" s="13">
        <v>44306</v>
      </c>
      <c r="F2" s="21"/>
      <c r="G2" s="28" t="s">
        <v>116</v>
      </c>
      <c r="H2" s="7">
        <v>378599</v>
      </c>
      <c r="I2" s="7" t="s">
        <v>117</v>
      </c>
      <c r="J2" s="7" t="s">
        <v>22</v>
      </c>
      <c r="K2" s="44" t="s">
        <v>99</v>
      </c>
      <c r="L2" s="5" t="s">
        <v>143</v>
      </c>
    </row>
    <row r="3" spans="1:12" s="35" customFormat="1" ht="79.5" customHeight="1" x14ac:dyDescent="0.25">
      <c r="A3" s="20">
        <v>11</v>
      </c>
      <c r="B3" s="48" t="s">
        <v>89</v>
      </c>
      <c r="C3" s="5" t="s">
        <v>90</v>
      </c>
      <c r="D3" s="7" t="s">
        <v>118</v>
      </c>
      <c r="E3" s="13">
        <v>44306</v>
      </c>
      <c r="F3" s="21"/>
      <c r="G3" s="28" t="s">
        <v>119</v>
      </c>
      <c r="H3" s="7">
        <v>378599</v>
      </c>
      <c r="I3" s="7" t="s">
        <v>117</v>
      </c>
      <c r="J3" s="7" t="s">
        <v>120</v>
      </c>
      <c r="K3" s="44" t="s">
        <v>99</v>
      </c>
      <c r="L3" s="5" t="s">
        <v>142</v>
      </c>
    </row>
    <row r="4" spans="1:12" s="35" customFormat="1" ht="33" customHeight="1" x14ac:dyDescent="0.25">
      <c r="A4" s="20">
        <v>12</v>
      </c>
      <c r="B4" s="44" t="s">
        <v>125</v>
      </c>
      <c r="C4" s="7" t="s">
        <v>126</v>
      </c>
      <c r="D4" s="7" t="s">
        <v>156</v>
      </c>
      <c r="E4" s="13">
        <v>44310</v>
      </c>
      <c r="F4" s="21">
        <v>3626467</v>
      </c>
      <c r="G4" s="28">
        <v>30621</v>
      </c>
      <c r="H4" s="7">
        <v>396795</v>
      </c>
      <c r="I4" s="5" t="s">
        <v>12</v>
      </c>
      <c r="J4" s="7" t="s">
        <v>22</v>
      </c>
      <c r="K4" s="44" t="s">
        <v>99</v>
      </c>
      <c r="L4" s="50"/>
    </row>
    <row r="5" spans="1:12" s="35" customFormat="1" ht="46.5" customHeight="1" x14ac:dyDescent="0.25">
      <c r="A5" s="20">
        <v>13</v>
      </c>
      <c r="B5" s="48" t="s">
        <v>89</v>
      </c>
      <c r="C5" s="5" t="s">
        <v>90</v>
      </c>
      <c r="D5" s="7" t="s">
        <v>128</v>
      </c>
      <c r="E5" s="13">
        <v>44313</v>
      </c>
      <c r="F5" s="21">
        <v>14464500.9</v>
      </c>
      <c r="G5" s="28" t="s">
        <v>129</v>
      </c>
      <c r="H5" s="7">
        <v>378599</v>
      </c>
      <c r="I5" s="7" t="s">
        <v>117</v>
      </c>
      <c r="J5" s="7" t="s">
        <v>120</v>
      </c>
      <c r="K5" s="44" t="s">
        <v>99</v>
      </c>
      <c r="L5" s="50"/>
    </row>
    <row r="6" spans="1:12" ht="21.75" customHeight="1" x14ac:dyDescent="0.25">
      <c r="F6" s="45">
        <f>+SUBTOTAL(9,F2:F5)</f>
        <v>18090967.899999999</v>
      </c>
      <c r="G6" s="22"/>
      <c r="K6" s="25"/>
    </row>
    <row r="7" spans="1:12" x14ac:dyDescent="0.25">
      <c r="G7" s="22"/>
      <c r="K7" s="25"/>
    </row>
    <row r="8" spans="1:12" x14ac:dyDescent="0.25">
      <c r="G8" s="22"/>
    </row>
    <row r="9" spans="1:12" x14ac:dyDescent="0.25">
      <c r="G9" s="22"/>
    </row>
    <row r="10" spans="1:12" x14ac:dyDescent="0.25">
      <c r="G10" s="22"/>
    </row>
    <row r="11" spans="1:12" x14ac:dyDescent="0.25">
      <c r="G11" s="22"/>
    </row>
    <row r="12" spans="1:12" x14ac:dyDescent="0.25">
      <c r="F12" s="11"/>
    </row>
    <row r="13" spans="1:12" x14ac:dyDescent="0.25">
      <c r="F13" s="12"/>
    </row>
    <row r="14" spans="1:12" x14ac:dyDescent="0.25">
      <c r="F14" s="12"/>
    </row>
    <row r="15" spans="1:12" x14ac:dyDescent="0.25">
      <c r="F15" s="11"/>
    </row>
    <row r="331" spans="2:9" x14ac:dyDescent="0.25">
      <c r="C331" t="s">
        <v>35</v>
      </c>
      <c r="D331" t="s">
        <v>36</v>
      </c>
      <c r="F331" s="4">
        <v>329999999.82999998</v>
      </c>
    </row>
    <row r="332" spans="2:9" x14ac:dyDescent="0.25">
      <c r="C332" t="s">
        <v>31</v>
      </c>
      <c r="D332" t="s">
        <v>37</v>
      </c>
      <c r="E332" s="38"/>
      <c r="F332" s="4">
        <v>2474891</v>
      </c>
      <c r="I332" s="40"/>
    </row>
    <row r="333" spans="2:9" x14ac:dyDescent="0.25">
      <c r="C333" t="s">
        <v>17</v>
      </c>
      <c r="D333" t="s">
        <v>40</v>
      </c>
      <c r="E333" s="38"/>
      <c r="F333" s="4">
        <v>3500000</v>
      </c>
      <c r="I333" s="40"/>
    </row>
    <row r="334" spans="2:9" x14ac:dyDescent="0.25">
      <c r="C334" t="s">
        <v>38</v>
      </c>
      <c r="D334" t="s">
        <v>39</v>
      </c>
      <c r="E334" s="39">
        <v>44182</v>
      </c>
      <c r="F334" s="4">
        <v>31000000</v>
      </c>
      <c r="I334" s="40"/>
    </row>
    <row r="335" spans="2:9" x14ac:dyDescent="0.25">
      <c r="B335" t="s">
        <v>41</v>
      </c>
      <c r="C335" t="s">
        <v>24</v>
      </c>
      <c r="D335" t="s">
        <v>42</v>
      </c>
      <c r="E335" s="39">
        <v>44183</v>
      </c>
      <c r="F335" s="4">
        <v>8042377.5</v>
      </c>
      <c r="G335" s="4">
        <v>176920</v>
      </c>
    </row>
    <row r="336" spans="2:9" x14ac:dyDescent="0.25">
      <c r="C336" t="s">
        <v>13</v>
      </c>
      <c r="D336" t="s">
        <v>43</v>
      </c>
      <c r="E336" s="39">
        <v>44183</v>
      </c>
      <c r="F336" s="4">
        <v>4738859.49</v>
      </c>
      <c r="G336" s="4">
        <v>177820</v>
      </c>
      <c r="I336" s="40"/>
    </row>
    <row r="337" spans="1:10" ht="30" x14ac:dyDescent="0.25">
      <c r="B337" s="5" t="s">
        <v>44</v>
      </c>
      <c r="C337" s="5" t="s">
        <v>25</v>
      </c>
      <c r="D337" s="30" t="s">
        <v>45</v>
      </c>
      <c r="E337" s="39">
        <v>44183</v>
      </c>
      <c r="F337" s="19">
        <v>259200</v>
      </c>
      <c r="G337" s="6">
        <v>179320</v>
      </c>
      <c r="H337" s="5"/>
      <c r="I337" s="40"/>
      <c r="J337" s="5" t="s">
        <v>23</v>
      </c>
    </row>
    <row r="338" spans="1:10" ht="30" x14ac:dyDescent="0.25">
      <c r="B338" s="5" t="s">
        <v>44</v>
      </c>
      <c r="C338" s="5" t="s">
        <v>25</v>
      </c>
      <c r="D338" s="30" t="s">
        <v>46</v>
      </c>
      <c r="E338" s="39">
        <v>44183</v>
      </c>
      <c r="F338" s="19">
        <v>10594380</v>
      </c>
      <c r="G338" s="6">
        <v>179620</v>
      </c>
      <c r="H338" s="5"/>
      <c r="J338" s="5" t="s">
        <v>23</v>
      </c>
    </row>
    <row r="339" spans="1:10" x14ac:dyDescent="0.25">
      <c r="B339" t="s">
        <v>47</v>
      </c>
      <c r="C339" t="s">
        <v>26</v>
      </c>
      <c r="D339" s="30">
        <v>71206</v>
      </c>
      <c r="E339" s="39">
        <v>44183</v>
      </c>
      <c r="F339" s="4">
        <v>10456774</v>
      </c>
      <c r="G339" s="4">
        <v>181220</v>
      </c>
      <c r="J339" s="10" t="s">
        <v>28</v>
      </c>
    </row>
    <row r="340" spans="1:10" x14ac:dyDescent="0.25">
      <c r="B340" t="s">
        <v>48</v>
      </c>
      <c r="C340" t="s">
        <v>27</v>
      </c>
      <c r="D340" t="s">
        <v>49</v>
      </c>
      <c r="E340" s="39">
        <v>44183</v>
      </c>
      <c r="F340" s="4">
        <v>4386885</v>
      </c>
      <c r="G340" s="4">
        <v>181820</v>
      </c>
      <c r="I340" s="41" t="s">
        <v>12</v>
      </c>
      <c r="J340" s="5" t="s">
        <v>22</v>
      </c>
    </row>
    <row r="341" spans="1:10" x14ac:dyDescent="0.25">
      <c r="C341" t="s">
        <v>21</v>
      </c>
      <c r="D341" t="s">
        <v>50</v>
      </c>
      <c r="E341" s="39">
        <v>44183</v>
      </c>
      <c r="F341" s="4">
        <v>24480000</v>
      </c>
      <c r="G341" s="4">
        <v>181920</v>
      </c>
      <c r="I341" s="10" t="s">
        <v>51</v>
      </c>
      <c r="J341" s="10" t="s">
        <v>16</v>
      </c>
    </row>
    <row r="342" spans="1:10" x14ac:dyDescent="0.25">
      <c r="A342">
        <v>392</v>
      </c>
      <c r="C342" t="s">
        <v>34</v>
      </c>
      <c r="D342" t="s">
        <v>52</v>
      </c>
      <c r="E342" s="39">
        <v>44183</v>
      </c>
      <c r="F342" s="4">
        <v>15435166.51</v>
      </c>
      <c r="G342" s="4" t="s">
        <v>53</v>
      </c>
      <c r="I342" s="40"/>
      <c r="J342" s="10" t="s">
        <v>15</v>
      </c>
    </row>
    <row r="343" spans="1:10" x14ac:dyDescent="0.25">
      <c r="A343">
        <v>393</v>
      </c>
      <c r="C343" t="s">
        <v>32</v>
      </c>
      <c r="D343">
        <v>9</v>
      </c>
      <c r="E343" s="39">
        <v>44183</v>
      </c>
      <c r="G343" s="4">
        <v>182220</v>
      </c>
      <c r="I343" s="40"/>
    </row>
    <row r="344" spans="1:10" x14ac:dyDescent="0.25">
      <c r="A344">
        <v>394</v>
      </c>
      <c r="C344" t="s">
        <v>33</v>
      </c>
      <c r="D344">
        <v>9</v>
      </c>
      <c r="E344" s="39">
        <v>44183</v>
      </c>
      <c r="F344" s="4">
        <v>2777500</v>
      </c>
      <c r="G344" s="4">
        <v>182320</v>
      </c>
      <c r="I344" s="40"/>
    </row>
    <row r="345" spans="1:10" ht="30" x14ac:dyDescent="0.25">
      <c r="B345" t="s">
        <v>54</v>
      </c>
      <c r="C345" t="s">
        <v>55</v>
      </c>
      <c r="D345" s="42" t="s">
        <v>57</v>
      </c>
      <c r="J345" s="10" t="s">
        <v>56</v>
      </c>
    </row>
    <row r="346" spans="1:10" x14ac:dyDescent="0.25">
      <c r="A346">
        <v>395</v>
      </c>
    </row>
    <row r="350" spans="1:10" x14ac:dyDescent="0.25">
      <c r="A350">
        <v>395.914285714286</v>
      </c>
    </row>
    <row r="351" spans="1:10" x14ac:dyDescent="0.25">
      <c r="A351">
        <v>396.65714285714301</v>
      </c>
    </row>
    <row r="352" spans="1:10" x14ac:dyDescent="0.25">
      <c r="A352">
        <v>397.4</v>
      </c>
    </row>
    <row r="353" spans="1:10" x14ac:dyDescent="0.25">
      <c r="A353">
        <v>398.142857142857</v>
      </c>
    </row>
    <row r="354" spans="1:10" x14ac:dyDescent="0.25">
      <c r="A354">
        <v>398.88571428571402</v>
      </c>
    </row>
    <row r="358" spans="1:10" x14ac:dyDescent="0.25">
      <c r="A358">
        <v>399.62857142857098</v>
      </c>
    </row>
    <row r="359" spans="1:10" ht="19.5" customHeight="1" x14ac:dyDescent="0.25">
      <c r="A359">
        <v>400.37142857142902</v>
      </c>
      <c r="D359" t="s">
        <v>64</v>
      </c>
      <c r="E359" s="43">
        <v>44189</v>
      </c>
      <c r="F359" s="4">
        <v>1862007</v>
      </c>
      <c r="G359" s="4">
        <v>201820</v>
      </c>
    </row>
    <row r="360" spans="1:10" ht="33" customHeight="1" x14ac:dyDescent="0.25">
      <c r="A360">
        <v>400.37142857142902</v>
      </c>
      <c r="D360" t="s">
        <v>65</v>
      </c>
      <c r="E360" s="43">
        <v>44189</v>
      </c>
      <c r="F360" s="4">
        <v>36207427.600000001</v>
      </c>
      <c r="G360" s="4">
        <v>201920</v>
      </c>
      <c r="I360" s="10" t="s">
        <v>51</v>
      </c>
    </row>
    <row r="361" spans="1:10" x14ac:dyDescent="0.25">
      <c r="A361">
        <v>401.11428571428598</v>
      </c>
      <c r="D361" t="s">
        <v>61</v>
      </c>
      <c r="E361" s="43">
        <v>44189</v>
      </c>
      <c r="F361" s="4">
        <v>7149650.5300000003</v>
      </c>
      <c r="G361" s="4">
        <v>202020</v>
      </c>
      <c r="J361" s="10" t="s">
        <v>62</v>
      </c>
    </row>
    <row r="362" spans="1:10" x14ac:dyDescent="0.25">
      <c r="A362">
        <v>401.11428571428598</v>
      </c>
      <c r="D362" t="s">
        <v>63</v>
      </c>
      <c r="E362" s="43">
        <v>44189</v>
      </c>
      <c r="F362" s="4">
        <v>1010564.67</v>
      </c>
      <c r="G362" s="4">
        <v>202120</v>
      </c>
      <c r="I362" s="10" t="s">
        <v>51</v>
      </c>
      <c r="J362" s="10" t="s">
        <v>30</v>
      </c>
    </row>
    <row r="363" spans="1:10" x14ac:dyDescent="0.25">
      <c r="A363">
        <v>401.857142857143</v>
      </c>
      <c r="B363" t="s">
        <v>58</v>
      </c>
      <c r="C363" t="s">
        <v>59</v>
      </c>
      <c r="D363" t="s">
        <v>60</v>
      </c>
      <c r="E363" s="43">
        <v>44189</v>
      </c>
      <c r="F363" s="4">
        <v>29429736</v>
      </c>
      <c r="G363" s="4">
        <v>202220</v>
      </c>
      <c r="I363" s="10" t="s">
        <v>51</v>
      </c>
      <c r="J363" s="10" t="s">
        <v>16</v>
      </c>
    </row>
    <row r="364" spans="1:10" x14ac:dyDescent="0.25">
      <c r="A364">
        <v>402.6</v>
      </c>
      <c r="B364" t="s">
        <v>66</v>
      </c>
      <c r="C364" t="s">
        <v>67</v>
      </c>
      <c r="D364" t="s">
        <v>68</v>
      </c>
      <c r="E364" s="43">
        <v>44190</v>
      </c>
      <c r="F364" s="4">
        <v>100500000</v>
      </c>
      <c r="G364" s="4">
        <v>209120</v>
      </c>
      <c r="J364" s="10" t="s">
        <v>16</v>
      </c>
    </row>
    <row r="365" spans="1:10" ht="20.25" customHeight="1" x14ac:dyDescent="0.25">
      <c r="A365">
        <v>403.34285714285699</v>
      </c>
      <c r="B365" t="s">
        <v>69</v>
      </c>
      <c r="C365" t="s">
        <v>70</v>
      </c>
      <c r="D365" t="s">
        <v>71</v>
      </c>
      <c r="E365" s="43">
        <v>44190</v>
      </c>
      <c r="F365" s="4">
        <v>163378624.19999999</v>
      </c>
      <c r="G365" s="4">
        <v>209220</v>
      </c>
      <c r="J365" s="10" t="s">
        <v>72</v>
      </c>
    </row>
    <row r="366" spans="1:10" x14ac:dyDescent="0.25">
      <c r="A366">
        <v>404.085714285714</v>
      </c>
      <c r="B366" t="s">
        <v>69</v>
      </c>
      <c r="C366" t="s">
        <v>70</v>
      </c>
      <c r="D366" t="s">
        <v>73</v>
      </c>
      <c r="E366" s="43">
        <v>44190</v>
      </c>
      <c r="F366" s="4">
        <v>12000000</v>
      </c>
      <c r="G366" s="4">
        <v>209320</v>
      </c>
      <c r="J366" s="10" t="s">
        <v>74</v>
      </c>
    </row>
    <row r="367" spans="1:10" ht="30" x14ac:dyDescent="0.25">
      <c r="A367">
        <v>404.82857142857102</v>
      </c>
      <c r="B367" s="5" t="s">
        <v>75</v>
      </c>
      <c r="C367" s="5" t="s">
        <v>20</v>
      </c>
      <c r="D367" s="30">
        <v>1</v>
      </c>
      <c r="E367" s="43">
        <v>44190</v>
      </c>
      <c r="F367" s="19">
        <v>1902641.84</v>
      </c>
      <c r="G367" s="6">
        <v>209420</v>
      </c>
      <c r="H367" s="5"/>
      <c r="I367" s="5" t="s">
        <v>12</v>
      </c>
      <c r="J367" s="5" t="s">
        <v>23</v>
      </c>
    </row>
    <row r="368" spans="1:10" x14ac:dyDescent="0.25">
      <c r="A368">
        <v>405.57142857142799</v>
      </c>
      <c r="D368" t="s">
        <v>79</v>
      </c>
      <c r="E368" s="43">
        <v>44190</v>
      </c>
      <c r="F368" s="19">
        <v>62395310</v>
      </c>
      <c r="G368" s="4" t="s">
        <v>76</v>
      </c>
      <c r="I368" s="10" t="s">
        <v>51</v>
      </c>
      <c r="J368" s="10" t="s">
        <v>77</v>
      </c>
    </row>
    <row r="369" spans="1:10" x14ac:dyDescent="0.25">
      <c r="A369">
        <v>406.31428571428501</v>
      </c>
      <c r="D369" t="s">
        <v>78</v>
      </c>
      <c r="E369" s="43">
        <v>44190</v>
      </c>
      <c r="F369" s="4">
        <v>164220000</v>
      </c>
      <c r="G369" s="4">
        <v>212120</v>
      </c>
      <c r="J369" s="10" t="s">
        <v>16</v>
      </c>
    </row>
    <row r="370" spans="1:10" x14ac:dyDescent="0.25">
      <c r="A370">
        <v>407.05714285714203</v>
      </c>
    </row>
    <row r="383" spans="1:10" x14ac:dyDescent="0.25">
      <c r="A383" s="31"/>
    </row>
    <row r="384" spans="1:10" x14ac:dyDescent="0.25">
      <c r="F384" s="4">
        <f>SUBTOTAL(9,F2:F383)</f>
        <v>1046292963.0700001</v>
      </c>
    </row>
  </sheetData>
  <phoneticPr fontId="2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L33"/>
  <sheetViews>
    <sheetView zoomScaleNormal="100" workbookViewId="0">
      <pane ySplit="1" topLeftCell="A2" activePane="bottomLeft" state="frozen"/>
      <selection activeCell="F55" sqref="F55"/>
      <selection pane="bottomLeft" activeCell="D19" sqref="D19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33.85546875" bestFit="1" customWidth="1"/>
    <col min="5" max="5" width="15.5703125" bestFit="1" customWidth="1"/>
    <col min="6" max="6" width="21.42578125" style="18" customWidth="1"/>
    <col min="7" max="7" width="21.42578125" style="4" customWidth="1"/>
    <col min="8" max="8" width="10.7109375" customWidth="1"/>
    <col min="9" max="10" width="15.7109375" customWidth="1"/>
    <col min="11" max="11" width="16.28515625" customWidth="1"/>
    <col min="12" max="12" width="55.85546875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2" ht="30" x14ac:dyDescent="0.25">
      <c r="A1" s="1" t="s">
        <v>0</v>
      </c>
      <c r="B1" s="1" t="s">
        <v>3</v>
      </c>
      <c r="C1" s="1" t="s">
        <v>1</v>
      </c>
      <c r="D1" s="1" t="s">
        <v>10</v>
      </c>
      <c r="E1" s="1" t="s">
        <v>5</v>
      </c>
      <c r="F1" s="17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  <c r="L1" s="8" t="s">
        <v>29</v>
      </c>
    </row>
    <row r="2" spans="1:12" ht="82.5" customHeight="1" x14ac:dyDescent="0.25">
      <c r="A2" s="46">
        <v>23</v>
      </c>
      <c r="B2" s="5" t="s">
        <v>135</v>
      </c>
      <c r="C2" s="5" t="s">
        <v>136</v>
      </c>
      <c r="D2" s="47" t="s">
        <v>137</v>
      </c>
      <c r="E2" s="26">
        <v>44313</v>
      </c>
      <c r="F2" s="21">
        <v>41292000</v>
      </c>
      <c r="G2" s="28" t="s">
        <v>138</v>
      </c>
      <c r="H2" s="5">
        <v>378555</v>
      </c>
      <c r="I2" s="5" t="s">
        <v>139</v>
      </c>
      <c r="J2" s="5" t="s">
        <v>140</v>
      </c>
      <c r="K2" s="44" t="s">
        <v>99</v>
      </c>
      <c r="L2" s="5" t="s">
        <v>153</v>
      </c>
    </row>
    <row r="3" spans="1:12" x14ac:dyDescent="0.25">
      <c r="F3" s="49">
        <f>+SUBTOTAL(9,F2:F2)</f>
        <v>41292000</v>
      </c>
      <c r="G3"/>
    </row>
    <row r="4" spans="1:12" x14ac:dyDescent="0.25">
      <c r="F4"/>
      <c r="G4"/>
    </row>
    <row r="5" spans="1:12" x14ac:dyDescent="0.25">
      <c r="F5"/>
      <c r="G5"/>
    </row>
    <row r="6" spans="1:12" x14ac:dyDescent="0.25">
      <c r="F6"/>
      <c r="G6"/>
    </row>
    <row r="7" spans="1:12" x14ac:dyDescent="0.25">
      <c r="F7"/>
      <c r="G7"/>
    </row>
    <row r="8" spans="1:12" x14ac:dyDescent="0.25">
      <c r="F8"/>
      <c r="G8"/>
    </row>
    <row r="9" spans="1:12" x14ac:dyDescent="0.25">
      <c r="F9"/>
      <c r="G9"/>
    </row>
    <row r="10" spans="1:12" x14ac:dyDescent="0.25">
      <c r="F10"/>
      <c r="G10"/>
    </row>
    <row r="11" spans="1:12" x14ac:dyDescent="0.25">
      <c r="F11"/>
      <c r="G11"/>
    </row>
    <row r="12" spans="1:12" x14ac:dyDescent="0.25">
      <c r="G12"/>
    </row>
    <row r="13" spans="1:12" x14ac:dyDescent="0.25">
      <c r="F13"/>
      <c r="G13"/>
    </row>
    <row r="14" spans="1:12" x14ac:dyDescent="0.25">
      <c r="F14"/>
      <c r="G14"/>
    </row>
    <row r="15" spans="1:12" x14ac:dyDescent="0.25">
      <c r="F15"/>
      <c r="G15"/>
    </row>
    <row r="16" spans="1:12" x14ac:dyDescent="0.25">
      <c r="F16"/>
      <c r="G16"/>
    </row>
    <row r="17" spans="6:7" x14ac:dyDescent="0.25">
      <c r="F17"/>
      <c r="G17"/>
    </row>
    <row r="18" spans="6:7" x14ac:dyDescent="0.25">
      <c r="F18"/>
      <c r="G18"/>
    </row>
    <row r="19" spans="6:7" x14ac:dyDescent="0.25">
      <c r="F19"/>
      <c r="G19"/>
    </row>
    <row r="20" spans="6:7" x14ac:dyDescent="0.25">
      <c r="F20"/>
      <c r="G20"/>
    </row>
    <row r="21" spans="6:7" x14ac:dyDescent="0.25">
      <c r="F21" s="24"/>
      <c r="G21"/>
    </row>
    <row r="22" spans="6:7" x14ac:dyDescent="0.25">
      <c r="F22" s="24"/>
      <c r="G22"/>
    </row>
    <row r="23" spans="6:7" x14ac:dyDescent="0.25">
      <c r="F23" s="24"/>
      <c r="G23"/>
    </row>
    <row r="24" spans="6:7" x14ac:dyDescent="0.25">
      <c r="F24"/>
      <c r="G24"/>
    </row>
    <row r="25" spans="6:7" x14ac:dyDescent="0.25">
      <c r="F25"/>
      <c r="G25"/>
    </row>
    <row r="26" spans="6:7" x14ac:dyDescent="0.25">
      <c r="F26"/>
      <c r="G26"/>
    </row>
    <row r="27" spans="6:7" x14ac:dyDescent="0.25">
      <c r="F27"/>
      <c r="G27"/>
    </row>
    <row r="28" spans="6:7" x14ac:dyDescent="0.25">
      <c r="F28"/>
      <c r="G28"/>
    </row>
    <row r="29" spans="6:7" x14ac:dyDescent="0.25">
      <c r="F29"/>
      <c r="G29"/>
    </row>
    <row r="30" spans="6:7" x14ac:dyDescent="0.25">
      <c r="F30"/>
      <c r="G30"/>
    </row>
    <row r="31" spans="6:7" x14ac:dyDescent="0.25">
      <c r="F31"/>
      <c r="G31"/>
    </row>
    <row r="32" spans="6:7" x14ac:dyDescent="0.25">
      <c r="F32"/>
      <c r="G32"/>
    </row>
    <row r="33" spans="6:7" x14ac:dyDescent="0.25">
      <c r="F33"/>
      <c r="G33"/>
    </row>
  </sheetData>
  <phoneticPr fontId="21" type="noConversion"/>
  <pageMargins left="0.7" right="0.7" top="0.75" bottom="0.75" header="0.3" footer="0.3"/>
  <pageSetup paperSize="121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L20"/>
  <sheetViews>
    <sheetView zoomScaleNormal="100" workbookViewId="0">
      <pane ySplit="1" topLeftCell="A2" activePane="bottomLeft" state="frozen"/>
      <selection activeCell="F55" sqref="F55"/>
      <selection pane="bottomLeft" activeCell="C9" sqref="C9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29.85546875" customWidth="1"/>
    <col min="5" max="5" width="15.5703125" bestFit="1" customWidth="1"/>
    <col min="6" max="6" width="18.85546875" style="18" bestFit="1" customWidth="1"/>
    <col min="7" max="7" width="20.42578125" style="4" bestFit="1" customWidth="1"/>
    <col min="8" max="8" width="10.7109375" bestFit="1" customWidth="1"/>
    <col min="9" max="9" width="15.7109375" customWidth="1"/>
    <col min="10" max="11" width="16.28515625" customWidth="1"/>
    <col min="12" max="12" width="24.42578125" bestFit="1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2" ht="45" x14ac:dyDescent="0.25">
      <c r="A1" s="1" t="s">
        <v>0</v>
      </c>
      <c r="B1" s="1" t="s">
        <v>18</v>
      </c>
      <c r="C1" s="1" t="s">
        <v>19</v>
      </c>
      <c r="D1" s="1" t="s">
        <v>10</v>
      </c>
      <c r="E1" s="1" t="s">
        <v>5</v>
      </c>
      <c r="F1" s="17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  <c r="L1" s="8" t="s">
        <v>29</v>
      </c>
    </row>
    <row r="2" spans="1:12" x14ac:dyDescent="0.25">
      <c r="A2" s="20"/>
      <c r="B2" s="34"/>
      <c r="C2" s="34"/>
      <c r="D2" s="14"/>
      <c r="E2" s="26"/>
      <c r="F2" s="21"/>
      <c r="G2" s="15"/>
      <c r="H2" s="14"/>
      <c r="I2" s="14"/>
      <c r="J2" s="36"/>
      <c r="K2" s="16"/>
      <c r="L2" s="31"/>
    </row>
    <row r="3" spans="1:12" x14ac:dyDescent="0.25">
      <c r="A3" s="20"/>
      <c r="B3" s="34"/>
      <c r="C3" s="34"/>
      <c r="D3" s="14"/>
      <c r="E3" s="26"/>
      <c r="F3" s="21"/>
      <c r="G3" s="15"/>
      <c r="H3" s="14"/>
      <c r="I3" s="14"/>
      <c r="J3" s="34"/>
      <c r="K3" s="16"/>
      <c r="L3" s="31"/>
    </row>
    <row r="4" spans="1:12" x14ac:dyDescent="0.25">
      <c r="A4" s="20"/>
      <c r="B4" s="34"/>
      <c r="C4" s="34"/>
      <c r="D4" s="14"/>
      <c r="E4" s="26"/>
      <c r="F4" s="21"/>
      <c r="G4" s="15"/>
      <c r="H4" s="14"/>
      <c r="I4" s="14"/>
      <c r="J4" s="34"/>
      <c r="K4" s="16"/>
      <c r="L4" s="31"/>
    </row>
    <row r="5" spans="1:12" x14ac:dyDescent="0.25">
      <c r="A5" s="20"/>
      <c r="B5" s="34"/>
      <c r="C5" s="34"/>
      <c r="D5" s="14"/>
      <c r="E5" s="26"/>
      <c r="F5" s="21"/>
      <c r="G5" s="15"/>
      <c r="H5" s="14"/>
      <c r="I5" s="14"/>
      <c r="J5" s="34"/>
      <c r="K5" s="16"/>
      <c r="L5" s="31"/>
    </row>
    <row r="6" spans="1:12" x14ac:dyDescent="0.25">
      <c r="A6" s="20"/>
      <c r="B6" s="5"/>
      <c r="C6" s="5"/>
      <c r="D6" s="29"/>
      <c r="E6" s="26"/>
      <c r="F6" s="19"/>
      <c r="G6" s="15"/>
      <c r="H6" s="14"/>
      <c r="I6" s="14"/>
      <c r="J6" s="14"/>
      <c r="K6" s="16"/>
      <c r="L6" s="31"/>
    </row>
    <row r="7" spans="1:12" x14ac:dyDescent="0.25">
      <c r="A7" s="20"/>
      <c r="B7" s="34"/>
      <c r="C7" s="34"/>
      <c r="D7" s="14"/>
      <c r="E7" s="26"/>
      <c r="F7" s="21"/>
      <c r="G7" s="15"/>
      <c r="H7" s="14"/>
      <c r="I7" s="14"/>
      <c r="J7" s="34"/>
      <c r="K7" s="16"/>
      <c r="L7" s="31"/>
    </row>
    <row r="8" spans="1:12" x14ac:dyDescent="0.25">
      <c r="A8" s="20"/>
      <c r="B8" s="34"/>
      <c r="C8" s="34"/>
      <c r="D8" s="14"/>
      <c r="E8" s="26"/>
      <c r="F8" s="21"/>
      <c r="G8" s="15"/>
      <c r="H8" s="14"/>
      <c r="I8" s="14"/>
      <c r="J8" s="34"/>
      <c r="K8" s="16"/>
      <c r="L8" s="31"/>
    </row>
    <row r="9" spans="1:12" x14ac:dyDescent="0.25">
      <c r="A9" s="20"/>
      <c r="B9" s="34"/>
      <c r="C9" s="34"/>
      <c r="D9" s="14"/>
      <c r="E9" s="26"/>
      <c r="F9" s="21"/>
      <c r="G9" s="15"/>
      <c r="H9" s="14"/>
      <c r="I9" s="14"/>
      <c r="J9" s="34"/>
      <c r="K9" s="16"/>
      <c r="L9" s="31"/>
    </row>
    <row r="10" spans="1:12" x14ac:dyDescent="0.25">
      <c r="A10" s="20"/>
      <c r="B10" s="34"/>
      <c r="C10" s="34"/>
      <c r="D10" s="14"/>
      <c r="E10" s="26"/>
      <c r="F10" s="21"/>
      <c r="G10" s="15"/>
      <c r="H10" s="14"/>
      <c r="I10" s="14"/>
      <c r="J10" s="34"/>
      <c r="K10" s="16"/>
      <c r="L10" s="31"/>
    </row>
    <row r="11" spans="1:12" x14ac:dyDescent="0.25">
      <c r="A11" s="20"/>
      <c r="B11" s="34"/>
      <c r="C11" s="34"/>
      <c r="D11" s="14"/>
      <c r="E11" s="26"/>
      <c r="F11" s="21"/>
      <c r="G11" s="15"/>
      <c r="H11" s="14"/>
      <c r="I11" s="14"/>
      <c r="J11" s="34"/>
      <c r="K11" s="16"/>
      <c r="L11" s="31"/>
    </row>
    <row r="12" spans="1:12" ht="15.75" x14ac:dyDescent="0.25">
      <c r="C12" s="24"/>
      <c r="D12" s="18"/>
      <c r="F12" s="32">
        <f>SUM(F2:F2)</f>
        <v>0</v>
      </c>
    </row>
    <row r="13" spans="1:12" x14ac:dyDescent="0.25">
      <c r="C13" s="24"/>
      <c r="D13" s="18"/>
    </row>
    <row r="14" spans="1:12" x14ac:dyDescent="0.25">
      <c r="C14" s="24"/>
      <c r="D14" s="18"/>
    </row>
    <row r="15" spans="1:12" x14ac:dyDescent="0.25">
      <c r="C15" s="24"/>
      <c r="D15" s="18"/>
    </row>
    <row r="17" spans="3:7" x14ac:dyDescent="0.25">
      <c r="C17" s="24"/>
    </row>
    <row r="19" spans="3:7" x14ac:dyDescent="0.25">
      <c r="G19" s="37"/>
    </row>
    <row r="20" spans="3:7" x14ac:dyDescent="0.25">
      <c r="G20" s="37"/>
    </row>
  </sheetData>
  <autoFilter ref="A1:L12" xr:uid="{00000000-0009-0000-0000-000003000000}"/>
  <phoneticPr fontId="21" type="noConversion"/>
  <pageMargins left="0.7" right="0.7" top="0.75" bottom="0.75" header="0.3" footer="0.3"/>
  <pageSetup paperSize="121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 10 y 16</vt:lpstr>
      <vt:lpstr>BIESO REC 16</vt:lpstr>
      <vt:lpstr>RESERVA PRESUPUESTAL X PAC</vt:lpstr>
      <vt:lpstr>URGENCIA MANIFIESTA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2021-05-09T22:53:46Z</dcterms:modified>
</cp:coreProperties>
</file>