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Z:\respaldo 2014\CUENTAS\CUENTAS 2017\2017 CUENTAS NORMA\PUBLICACION TURNOS 2017\"/>
    </mc:Choice>
  </mc:AlternateContent>
  <bookViews>
    <workbookView xWindow="0" yWindow="0" windowWidth="24000" windowHeight="8835"/>
  </bookViews>
  <sheets>
    <sheet name="GASTOS GENER CSF" sheetId="2" r:id="rId1"/>
    <sheet name="GASTOS GENER SSF" sheetId="4" r:id="rId2"/>
    <sheet name="GASTOS PERSONAL" sheetId="5" r:id="rId3"/>
    <sheet name="INVERSION" sheetId="6" r:id="rId4"/>
    <sheet name="RESERVA PSTAL" sheetId="3" r:id="rId5"/>
  </sheets>
  <definedNames>
    <definedName name="_xlnm._FilterDatabase" localSheetId="0" hidden="1">'GASTOS GENER CSF'!$A$10:$DF$30</definedName>
    <definedName name="_xlnm._FilterDatabase" localSheetId="1" hidden="1">'GASTOS GENER SSF'!$A$10:$DF$11</definedName>
    <definedName name="_xlnm._FilterDatabase" localSheetId="2" hidden="1">'GASTOS PERSONAL'!$A$10:$DF$15</definedName>
    <definedName name="_xlnm._FilterDatabase" localSheetId="3" hidden="1">INVERSION!$A$10:$DF$12</definedName>
    <definedName name="_xlnm._FilterDatabase" localSheetId="4" hidden="1">'RESERVA PSTAL'!$A$10:$DF$16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3" l="1"/>
  <c r="A21" i="5"/>
  <c r="A22" i="5"/>
  <c r="A23" i="5" s="1"/>
  <c r="A24" i="5" s="1"/>
  <c r="A25" i="5" s="1"/>
  <c r="A26" i="5" s="1"/>
  <c r="A27" i="5" s="1"/>
  <c r="A13" i="4"/>
  <c r="A14" i="4" s="1"/>
  <c r="A15" i="4" s="1"/>
  <c r="A16" i="4" s="1"/>
  <c r="A17" i="4" s="1"/>
  <c r="A18" i="4" s="1"/>
  <c r="A19" i="4" s="1"/>
  <c r="A12" i="4"/>
  <c r="A48" i="2"/>
  <c r="A49" i="2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43" i="2"/>
  <c r="A33" i="2"/>
  <c r="A34" i="2"/>
  <c r="A35" i="2"/>
  <c r="A31" i="2"/>
  <c r="A32" i="2"/>
  <c r="A15" i="2"/>
  <c r="A16" i="2"/>
  <c r="A17" i="2"/>
  <c r="A18" i="2"/>
  <c r="A12" i="6" l="1"/>
  <c r="A13" i="6" s="1"/>
  <c r="A14" i="6" s="1"/>
  <c r="A15" i="6" s="1"/>
  <c r="A16" i="6" s="1"/>
  <c r="A17" i="6" s="1"/>
  <c r="A12" i="2" l="1"/>
  <c r="A13" i="2" s="1"/>
  <c r="A14" i="2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M12" i="6"/>
  <c r="H9" i="6"/>
  <c r="A36" i="2" l="1"/>
  <c r="A37" i="2" s="1"/>
  <c r="A38" i="2" s="1"/>
  <c r="A39" i="2" s="1"/>
  <c r="A40" i="2" s="1"/>
  <c r="A44" i="2" s="1"/>
  <c r="A45" i="2" s="1"/>
  <c r="A46" i="2" s="1"/>
  <c r="A47" i="2" s="1"/>
  <c r="A12" i="5"/>
  <c r="A13" i="5" s="1"/>
  <c r="A14" i="5" s="1"/>
  <c r="A15" i="5" s="1"/>
  <c r="A16" i="5" s="1"/>
  <c r="A17" i="5" s="1"/>
  <c r="A18" i="5" s="1"/>
  <c r="A19" i="5" s="1"/>
  <c r="A20" i="5" s="1"/>
  <c r="M12" i="5"/>
  <c r="H9" i="5"/>
  <c r="A14" i="3"/>
  <c r="A15" i="3" s="1"/>
  <c r="A16" i="3" s="1"/>
  <c r="A17" i="3" s="1"/>
  <c r="A18" i="3" s="1"/>
  <c r="A19" i="3" s="1"/>
  <c r="A20" i="3" s="1"/>
  <c r="A21" i="3" s="1"/>
  <c r="A22" i="3" s="1"/>
  <c r="A23" i="3" s="1"/>
  <c r="H9" i="4"/>
  <c r="M12" i="3" l="1"/>
  <c r="H9" i="3"/>
  <c r="M12" i="2"/>
  <c r="H9" i="2" l="1"/>
</calcChain>
</file>

<file path=xl/sharedStrings.xml><?xml version="1.0" encoding="utf-8"?>
<sst xmlns="http://schemas.openxmlformats.org/spreadsheetml/2006/main" count="398" uniqueCount="222">
  <si>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</si>
  <si>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</si>
  <si>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</si>
  <si>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</si>
  <si>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</si>
  <si>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</si>
  <si>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</si>
  <si>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</si>
  <si>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</si>
  <si>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</si>
  <si>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</si>
  <si>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</si>
  <si>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</si>
  <si>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</si>
  <si>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</si>
  <si>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</si>
  <si>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</si>
  <si>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</si>
  <si>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</si>
  <si>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</si>
  <si>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</si>
  <si>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</si>
  <si>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SERVICIOS POSTALES NAL.</t>
  </si>
  <si>
    <t>GSTOS GRALES SSF</t>
  </si>
  <si>
    <t>67800416-67812016</t>
  </si>
  <si>
    <t>71920616-71449016</t>
  </si>
  <si>
    <t>71582616-71922416</t>
  </si>
  <si>
    <t>GASTOS GENERALES VIGENCIA 2017</t>
  </si>
  <si>
    <t>RESERVA PRESUPUESTAL VIGENCIA 2017</t>
  </si>
  <si>
    <t xml:space="preserve">EDUARDO PEÑA </t>
  </si>
  <si>
    <t>06-1-10158-16</t>
  </si>
  <si>
    <t>INVERSIONES MARTINEZ Y CIA SAS</t>
  </si>
  <si>
    <t>06-7-10174-16</t>
  </si>
  <si>
    <t xml:space="preserve">HHS SUMINISTROS Y SERVIC  HELIODORO SANCHEZ </t>
  </si>
  <si>
    <t>AB CONTROL INGENIERIA</t>
  </si>
  <si>
    <t>ORDEN DE COMPRA 10932</t>
  </si>
  <si>
    <t>GOLD TOUR SAS</t>
  </si>
  <si>
    <t>BUSSINEMIND COLOMBIA</t>
  </si>
  <si>
    <t>06-5-10208-16</t>
  </si>
  <si>
    <t>06-8-10179-16</t>
  </si>
  <si>
    <t>SUBATOURS</t>
  </si>
  <si>
    <t>COLOMBIA TELECOMUNIC. S.A.</t>
  </si>
  <si>
    <t>06-7-10116-14 adc # 7</t>
  </si>
  <si>
    <t>06-6-10216-16</t>
  </si>
  <si>
    <t>ANULADA</t>
  </si>
  <si>
    <t>INVERSION</t>
  </si>
  <si>
    <t xml:space="preserve">ALIRIO FERNANDO BUSTOS VALENCIA </t>
  </si>
  <si>
    <t xml:space="preserve">MIGUEL ARNULFO  GUTIERREZ </t>
  </si>
  <si>
    <t>JENNY JOHANA OCAMPO CASTAÑEDA</t>
  </si>
  <si>
    <t>GASTOS GENERALES SSF VIGENCIA 2017</t>
  </si>
  <si>
    <t>GASTOS DE PERSONAL VIGENCIA 2017</t>
  </si>
  <si>
    <t>INVERSION VIGENCIA 2017</t>
  </si>
  <si>
    <t>06-7-10001-17</t>
  </si>
  <si>
    <t xml:space="preserve">MARIA ELIANA GUZMAN </t>
  </si>
  <si>
    <t>CTA COBRO # 3</t>
  </si>
  <si>
    <t>06-3-10114-16 ADC # 1</t>
  </si>
  <si>
    <t xml:space="preserve">CONSORCIO INTERSANTANDER </t>
  </si>
  <si>
    <t>06-6-10097-16 ADC # 1</t>
  </si>
  <si>
    <t>06-2-10187-16</t>
  </si>
  <si>
    <t>06-7-10209-16</t>
  </si>
  <si>
    <t>SYSTEM &amp; SOLUTIONS</t>
  </si>
  <si>
    <t>06-3-10114-16</t>
  </si>
  <si>
    <t>06-6-10097-16</t>
  </si>
  <si>
    <t>06-6-10163-16</t>
  </si>
  <si>
    <t>CONSOR,SAN AGUSTIN</t>
  </si>
  <si>
    <t>06-3-10150-16</t>
  </si>
  <si>
    <t>CONSORCIO IGE</t>
  </si>
  <si>
    <t>CONSORCIO ESTACION SUR FASE II</t>
  </si>
  <si>
    <t>N/A</t>
  </si>
  <si>
    <t>JEM SUPLLIES</t>
  </si>
  <si>
    <t>CONSORCIO SANTA MARTA</t>
  </si>
  <si>
    <t>008</t>
  </si>
  <si>
    <t>06-7-10008-17</t>
  </si>
  <si>
    <t>OSCAR DARIO SASTOQUE SUAREZ</t>
  </si>
  <si>
    <t>06-7-10006-17</t>
  </si>
  <si>
    <t>GUILLERMO ANDRES MELO MEDINA</t>
  </si>
  <si>
    <t>06-7-10003-17</t>
  </si>
  <si>
    <t>ROSA DE LOS ANGELES AYALA SANCHEZ</t>
  </si>
  <si>
    <t>06-7-10007-17</t>
  </si>
  <si>
    <t xml:space="preserve">OLGA EDILSE PEÑA SIERRA </t>
  </si>
  <si>
    <t>ALBA LUZ MENDEZ PEREZ</t>
  </si>
  <si>
    <t>CTA COBRO # 4</t>
  </si>
  <si>
    <t>LA PREVISORA</t>
  </si>
  <si>
    <t xml:space="preserve">06-7-10116-14 </t>
  </si>
  <si>
    <t>06-7-10116-14 adc # 6</t>
  </si>
  <si>
    <t>06-1-10160-16</t>
  </si>
  <si>
    <t>06-8-10189-15 ADC # 2</t>
  </si>
  <si>
    <t>SUMIMAS SAS</t>
  </si>
  <si>
    <t>06-1-10136-16</t>
  </si>
  <si>
    <t>AGRICOLA LA BOCATOMA</t>
  </si>
  <si>
    <t>06-7-10164-16</t>
  </si>
  <si>
    <t>SU COMPUTO</t>
  </si>
  <si>
    <t>06-7-10172-16</t>
  </si>
  <si>
    <t>06-7-10142-16</t>
  </si>
  <si>
    <t>CONSORCIO INDUCON-SALGARI</t>
  </si>
  <si>
    <t>06-2-10175-16</t>
  </si>
  <si>
    <t xml:space="preserve">JUAN ANGEL LOPEZ RUIZ </t>
  </si>
  <si>
    <t>TECNOFRIO AIRES S.A.S.</t>
  </si>
  <si>
    <t>ASIGNACION TURNOS - TRAMITE CUENTAS DE PROVEEDORES - PAGOS JUNIO 2017</t>
  </si>
  <si>
    <t>IMC 1913</t>
  </si>
  <si>
    <t>06-7-10183-16</t>
  </si>
  <si>
    <t xml:space="preserve">CONSORCIO ACG </t>
  </si>
  <si>
    <t>86-89-90-91-92-95-96-98-99-100-101-103-104-105-106-107</t>
  </si>
  <si>
    <t xml:space="preserve">06-1-10037-17 </t>
  </si>
  <si>
    <r>
      <t xml:space="preserve">PARALES Y CONCRETOS ETC… </t>
    </r>
    <r>
      <rPr>
        <b/>
        <sz val="7"/>
        <color indexed="10"/>
        <rFont val="Calibri"/>
        <family val="2"/>
      </rPr>
      <t>CTA A NOMBRE DE PARALES Y CONCRETOS bco bogota 615060019</t>
    </r>
  </si>
  <si>
    <t>0703</t>
  </si>
  <si>
    <t>06-7-10182-16</t>
  </si>
  <si>
    <t>SUZUKI  MOTOR DE C/BIA</t>
  </si>
  <si>
    <t xml:space="preserve">VARIAS </t>
  </si>
  <si>
    <t>05637</t>
  </si>
  <si>
    <t>06-7-10188-16</t>
  </si>
  <si>
    <t>UT MTO DIRAF</t>
  </si>
  <si>
    <t>13097-13096</t>
  </si>
  <si>
    <t>06-2-10151-16</t>
  </si>
  <si>
    <t>INSUMOS DE MODA INSUMODA</t>
  </si>
  <si>
    <t>ORDEN DE COMPRA 12037</t>
  </si>
  <si>
    <t>ORGANIZACIÓN TERPEL</t>
  </si>
  <si>
    <r>
      <rPr>
        <sz val="11"/>
        <color rgb="FFFF0000"/>
        <rFont val="Calibri"/>
        <family val="2"/>
        <scheme val="minor"/>
      </rPr>
      <t>79817</t>
    </r>
    <r>
      <rPr>
        <sz val="11"/>
        <rFont val="Calibri"/>
        <family val="2"/>
        <scheme val="minor"/>
      </rPr>
      <t>-132917</t>
    </r>
  </si>
  <si>
    <t>62118-120-121-122-123-211-212-217-218-223-224-231-234-246-248-261-264-098-168-169-177-178-180-181-192-202-208-212-214-219-221-228-248-252-262 NC # 90527</t>
  </si>
  <si>
    <t>06-8-10211-16</t>
  </si>
  <si>
    <t xml:space="preserve">GAS NATURAL </t>
  </si>
  <si>
    <t>06-7-10192-16</t>
  </si>
  <si>
    <t xml:space="preserve">REIMPODIESEL </t>
  </si>
  <si>
    <t>AC 752368 NC 63594</t>
  </si>
  <si>
    <r>
      <t xml:space="preserve">06-8-10027-16 </t>
    </r>
    <r>
      <rPr>
        <b/>
        <sz val="8.5"/>
        <color indexed="8"/>
        <rFont val="Calibri"/>
        <family val="2"/>
      </rPr>
      <t xml:space="preserve">ADC # 1 </t>
    </r>
    <r>
      <rPr>
        <sz val="8.5"/>
        <color indexed="10"/>
        <rFont val="Calibri"/>
        <family val="2"/>
      </rPr>
      <t>CESION DE DERECHOS</t>
    </r>
  </si>
  <si>
    <r>
      <t xml:space="preserve">900962183 </t>
    </r>
    <r>
      <rPr>
        <b/>
        <sz val="11"/>
        <color rgb="FFFF0000"/>
        <rFont val="Calibri"/>
        <family val="2"/>
        <scheme val="minor"/>
      </rPr>
      <t>ES  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NIT MACROPARTES :900110012</t>
    </r>
  </si>
  <si>
    <t>MACRORED LLANTAS  (UT)</t>
  </si>
  <si>
    <t>021-022 NC # 002</t>
  </si>
  <si>
    <t>ORDEN DE COMPRA 14080</t>
  </si>
  <si>
    <t>ORDEN DE COMPRA 14151</t>
  </si>
  <si>
    <t>PROTELA S.A.</t>
  </si>
  <si>
    <t>34170-34171</t>
  </si>
  <si>
    <t>ORDEN DE COMPRA # 16432</t>
  </si>
  <si>
    <t>ALKOSTO S.A.</t>
  </si>
  <si>
    <t>88373-376-380-384-387-388-389-393-396-397-398-402-403-408-416-424-425-436-437-454-456-457-500-809-815-817-824-829-830-834-838-842-844</t>
  </si>
  <si>
    <t>06-2-10134-16</t>
  </si>
  <si>
    <r>
      <t xml:space="preserve">CONSORCIO ALTEL 2016 </t>
    </r>
    <r>
      <rPr>
        <b/>
        <sz val="8"/>
        <color indexed="10"/>
        <rFont val="Calibri"/>
        <family val="2"/>
      </rPr>
      <t>CESION DERC. ECONOMICOS</t>
    </r>
  </si>
  <si>
    <t>AL 2</t>
  </si>
  <si>
    <t>ORDEN DE COMPRA # 16876</t>
  </si>
  <si>
    <t>55808-21612142 ND # 01579</t>
  </si>
  <si>
    <t>ORDEN DE COMPRA 10233</t>
  </si>
  <si>
    <t>INVERS SARA DE C(/BIA</t>
  </si>
  <si>
    <t>1524-1525</t>
  </si>
  <si>
    <t>137704-137703</t>
  </si>
  <si>
    <t>ORDEN DE COMPRA 14076</t>
  </si>
  <si>
    <t>C.I. DISTRIHOGAR S.A.S.</t>
  </si>
  <si>
    <t>0089313</t>
  </si>
  <si>
    <t>0605</t>
  </si>
  <si>
    <t>0706</t>
  </si>
  <si>
    <t>ACEPT. OFERTA 004 2017</t>
  </si>
  <si>
    <t>PEARL FISHERS PROGRAMME</t>
  </si>
  <si>
    <t>31131-31138 ND# 53</t>
  </si>
  <si>
    <t>ORDEN DE COMPRA 13730</t>
  </si>
  <si>
    <t>10.641 PÓLIZA SOAT</t>
  </si>
  <si>
    <t>5-6</t>
  </si>
  <si>
    <t>0659</t>
  </si>
  <si>
    <t>ORDEN DE COMPRA 14075</t>
  </si>
  <si>
    <t>UT A4 -2015</t>
  </si>
  <si>
    <t>0058</t>
  </si>
  <si>
    <t xml:space="preserve"> CM 70386</t>
  </si>
  <si>
    <t>55808-21876653 ND # 01582</t>
  </si>
  <si>
    <t>ANULADO</t>
  </si>
  <si>
    <t>06-2-10214-16</t>
  </si>
  <si>
    <t>CONSORCIO STS-ITP</t>
  </si>
  <si>
    <t>CTA COBRO 2</t>
  </si>
  <si>
    <t>01-7-10002-17 SEGEN</t>
  </si>
  <si>
    <t>01-7-10005-17 SEGEN</t>
  </si>
  <si>
    <t xml:space="preserve">CAMILO ANDRES QUINTERO VITOLA </t>
  </si>
  <si>
    <r>
      <t>01-7-10006-17</t>
    </r>
    <r>
      <rPr>
        <sz val="11"/>
        <color rgb="FFFF0000"/>
        <rFont val="Calibri"/>
        <family val="2"/>
        <scheme val="minor"/>
      </rPr>
      <t xml:space="preserve"> SEGEN</t>
    </r>
  </si>
  <si>
    <t>06-7-10009-17</t>
  </si>
  <si>
    <t xml:space="preserve">CARLOS ENRIQUE GARAVITO </t>
  </si>
  <si>
    <t>CTA COBRO 1 y 2</t>
  </si>
  <si>
    <t>06-7-10010-17</t>
  </si>
  <si>
    <t xml:space="preserve">RONALD ALBERTO TORO </t>
  </si>
  <si>
    <t>06-7-10014-17</t>
  </si>
  <si>
    <t xml:space="preserve">BERTHA LUCIA AVENDAÑO </t>
  </si>
  <si>
    <t>06-5-10020-17</t>
  </si>
  <si>
    <t>HUGO FERNANDO RIVERA</t>
  </si>
  <si>
    <r>
      <t>01-7-10001-17</t>
    </r>
    <r>
      <rPr>
        <sz val="11"/>
        <color rgb="FFFF0000"/>
        <rFont val="Calibri"/>
        <family val="2"/>
        <scheme val="minor"/>
      </rPr>
      <t xml:space="preserve"> SEGEN</t>
    </r>
  </si>
  <si>
    <t>CTA COBRO # 5</t>
  </si>
  <si>
    <r>
      <t>01-7-10002-17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</si>
  <si>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01-7-10003-17 </t>
    </r>
    <r>
      <rPr>
        <sz val="11"/>
        <color rgb="FFFF0000"/>
        <rFont val="Calibri"/>
        <family val="2"/>
        <scheme val="minor"/>
      </rPr>
      <t>SEGEN</t>
    </r>
  </si>
  <si>
    <r>
      <t>01-7-10004-17</t>
    </r>
    <r>
      <rPr>
        <sz val="11"/>
        <color rgb="FFFF0000"/>
        <rFont val="Calibri"/>
        <family val="2"/>
        <scheme val="minor"/>
      </rPr>
      <t xml:space="preserve"> SEGEN</t>
    </r>
  </si>
  <si>
    <r>
      <t xml:space="preserve">01-7-10005-17 </t>
    </r>
    <r>
      <rPr>
        <sz val="11"/>
        <color rgb="FFFF0000"/>
        <rFont val="Calibri"/>
        <family val="2"/>
        <scheme val="minor"/>
      </rPr>
      <t>SEGEN</t>
    </r>
  </si>
  <si>
    <t>06-6-10017-17</t>
  </si>
  <si>
    <t>URBANISCOM LTDA</t>
  </si>
  <si>
    <t xml:space="preserve">ANTICIPO 20% </t>
  </si>
  <si>
    <t>06-6-10018-17</t>
  </si>
  <si>
    <t>CONSORCIO LA VEGA</t>
  </si>
  <si>
    <t>06-6-10180-16</t>
  </si>
  <si>
    <t xml:space="preserve">CONSORCIO BS 16 </t>
  </si>
  <si>
    <t>02</t>
  </si>
  <si>
    <t>06-6-10030-17</t>
  </si>
  <si>
    <t>FERNANDO RAMIREZ</t>
  </si>
  <si>
    <t>012</t>
  </si>
  <si>
    <t>009</t>
  </si>
  <si>
    <t>06-6-10092-16</t>
  </si>
  <si>
    <t>FIDEL FRANCISCO CORREDOR SERRANO</t>
  </si>
  <si>
    <r>
      <t>126617-126917-</t>
    </r>
    <r>
      <rPr>
        <sz val="11"/>
        <rFont val="Calibri"/>
        <family val="2"/>
        <scheme val="minor"/>
      </rPr>
      <t>133217</t>
    </r>
  </si>
  <si>
    <r>
      <rPr>
        <sz val="11"/>
        <color rgb="FFFF0000"/>
        <rFont val="Calibri"/>
        <family val="2"/>
        <scheme val="minor"/>
      </rPr>
      <t>086-</t>
    </r>
    <r>
      <rPr>
        <sz val="11"/>
        <rFont val="Calibri"/>
        <family val="2"/>
        <scheme val="minor"/>
      </rPr>
      <t>088</t>
    </r>
  </si>
  <si>
    <t>06-6-10092-16 ADC # 1</t>
  </si>
  <si>
    <t>06-6-10116-15  ADC # 2</t>
  </si>
  <si>
    <t>900870063 cta de LA UT. # 352-508659-96</t>
  </si>
  <si>
    <t>UT- VALLE DEL CAUCA</t>
  </si>
  <si>
    <t>127217/50673</t>
  </si>
  <si>
    <t>06-5-10167-16</t>
  </si>
  <si>
    <t>FONDO ROTATORIO PONAL</t>
  </si>
  <si>
    <t>14723 nc # 23090</t>
  </si>
  <si>
    <t>06-3-10119-15 adc # 1</t>
  </si>
  <si>
    <t>900871981 a HERNAN JULIO  BARRIOS  CC 1,143,326,526</t>
  </si>
  <si>
    <t>CONSORCIO VALLE DEL CAUCA 2015</t>
  </si>
  <si>
    <t>138217/53168</t>
  </si>
  <si>
    <t>011</t>
  </si>
  <si>
    <t>06-3-10139-16</t>
  </si>
  <si>
    <t>UT INTERVENTORIA PUMA</t>
  </si>
  <si>
    <t>001</t>
  </si>
  <si>
    <t>06-2-10071-16</t>
  </si>
  <si>
    <t>DOBOCOL SAS</t>
  </si>
  <si>
    <t>1080</t>
  </si>
  <si>
    <t>06-2-10049-16</t>
  </si>
  <si>
    <t>COMPUSER SAS.</t>
  </si>
  <si>
    <t>3974-3969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</si>
</sst>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8" formatCode="_-* #,##0_-;\-* #,##0_-;_-* &quot;-&quot;_-;_-@_-"/>
    <numFmt numFmtId="169" formatCode="_-&quot;$&quot;* #,##0.00_-;\-&quot;$&quot;* #,##0.00_-;_-&quot;$&quot;* &quot;-&quot;??_-;_-@_-"/>
    <numFmt numFmtId="170" formatCode="_-* #,##0.00_-;\-* #,##0.00_-;_-* &quot;-&quot;??_-;_-@_-"/>
    <numFmt numFmtId="178" formatCode="_-* #,##0.00_-;\-* #,##0.0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8"/>
      <name val="Calibri"/>
      <family val="2"/>
      <scheme val="minor"/>
    </font>
    <font>
      <b/>
      <sz val="7"/>
      <color indexed="10"/>
      <name val="Calibri"/>
      <family val="2"/>
    </font>
    <font>
      <b/>
      <sz val="8.5"/>
      <color indexed="8"/>
      <name val="Calibri"/>
      <family val="2"/>
    </font>
    <font>
      <sz val="8.5"/>
      <color indexed="10"/>
      <name val="Calibri"/>
      <family val="2"/>
    </font>
    <font>
      <sz val="8"/>
      <name val="Calibri"/>
      <family val="2"/>
    </font>
    <font>
      <b/>
      <sz val="8"/>
      <color indexed="10"/>
      <name val="Calibri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0" fillId="0" borderId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28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/>
    <xf numFmtId="0" fontId="0" fillId="0" borderId="1" xfId="0" applyFill="1" applyBorder="1"/>
    <xf numFmtId="0" fontId="3" fillId="0" borderId="1" xfId="0" applyFont="1" applyFill="1" applyBorder="1"/>
    <xf numFmtId="43" fontId="3" fillId="0" borderId="1" xfId="1" applyFont="1" applyFill="1" applyBorder="1"/>
    <xf numFmtId="0" fontId="0" fillId="3" borderId="1" xfId="0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right"/>
    </xf>
    <xf numFmtId="43" fontId="14" fillId="3" borderId="0" xfId="1" applyNumberFormat="1" applyFont="1" applyFill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43" fontId="14" fillId="5" borderId="0" xfId="1" applyNumberFormat="1" applyFont="1" applyFill="1" applyAlignment="1">
      <alignment horizontal="center"/>
    </xf>
    <xf numFmtId="0" fontId="3" fillId="8" borderId="1" xfId="0" applyFont="1" applyFill="1" applyBorder="1"/>
    <xf numFmtId="0" fontId="17" fillId="8" borderId="0" xfId="0" applyFont="1" applyFill="1"/>
    <xf numFmtId="0" fontId="3" fillId="0" borderId="1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4" fontId="0" fillId="0" borderId="3" xfId="0" applyNumberFormat="1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right"/>
    </xf>
    <xf numFmtId="0" fontId="0" fillId="0" borderId="3" xfId="0" quotePrefix="1" applyFont="1" applyFill="1" applyBorder="1" applyAlignment="1">
      <alignment horizontal="center" wrapText="1"/>
    </xf>
    <xf numFmtId="0" fontId="0" fillId="0" borderId="8" xfId="0" quotePrefix="1" applyFont="1" applyFill="1" applyBorder="1" applyAlignment="1">
      <alignment horizontal="center" wrapText="1"/>
    </xf>
    <xf numFmtId="0" fontId="0" fillId="0" borderId="7" xfId="0" quotePrefix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170" fontId="3" fillId="0" borderId="1" xfId="8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70" fontId="1" fillId="0" borderId="1" xfId="8" applyFont="1" applyFill="1" applyBorder="1"/>
    <xf numFmtId="170" fontId="0" fillId="0" borderId="1" xfId="8" applyFont="1" applyFill="1" applyBorder="1" applyAlignment="1">
      <alignment horizontal="right"/>
    </xf>
    <xf numFmtId="14" fontId="0" fillId="0" borderId="1" xfId="0" applyNumberFormat="1" applyFill="1" applyBorder="1"/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/>
    <xf numFmtId="170" fontId="0" fillId="0" borderId="1" xfId="8" applyFont="1" applyFill="1" applyBorder="1"/>
    <xf numFmtId="170" fontId="3" fillId="0" borderId="1" xfId="8" applyFont="1" applyFill="1" applyBorder="1" applyAlignment="1">
      <alignment horizontal="right"/>
    </xf>
    <xf numFmtId="43" fontId="3" fillId="0" borderId="1" xfId="5" applyFont="1" applyFill="1" applyBorder="1"/>
    <xf numFmtId="0" fontId="0" fillId="5" borderId="1" xfId="0" applyFill="1" applyBorder="1"/>
    <xf numFmtId="0" fontId="0" fillId="0" borderId="1" xfId="0" quotePrefix="1" applyFont="1" applyFill="1" applyBorder="1" applyAlignment="1">
      <alignment horizontal="center"/>
    </xf>
    <xf numFmtId="0" fontId="16" fillId="0" borderId="1" xfId="0" quotePrefix="1" applyFont="1" applyFill="1" applyBorder="1" applyAlignment="1">
      <alignment horizontal="center"/>
    </xf>
    <xf numFmtId="0" fontId="21" fillId="0" borderId="1" xfId="0" applyFont="1" applyFill="1" applyBorder="1" applyAlignment="1">
      <alignment horizontal="right" wrapText="1"/>
    </xf>
    <xf numFmtId="0" fontId="3" fillId="0" borderId="0" xfId="0" applyFont="1" applyFill="1"/>
    <xf numFmtId="43" fontId="22" fillId="0" borderId="1" xfId="5" applyFont="1" applyFill="1" applyBorder="1"/>
    <xf numFmtId="0" fontId="2" fillId="0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/>
    <xf numFmtId="0" fontId="0" fillId="0" borderId="1" xfId="0" quotePrefix="1" applyFont="1" applyFill="1" applyBorder="1" applyAlignment="1">
      <alignment horizontal="center" wrapText="1"/>
    </xf>
    <xf numFmtId="170" fontId="0" fillId="0" borderId="1" xfId="14" applyFont="1" applyFill="1" applyBorder="1" applyAlignment="1">
      <alignment horizontal="right"/>
    </xf>
    <xf numFmtId="0" fontId="15" fillId="0" borderId="1" xfId="0" applyFont="1" applyFill="1" applyBorder="1" applyAlignment="1">
      <alignment wrapText="1"/>
    </xf>
    <xf numFmtId="44" fontId="3" fillId="0" borderId="1" xfId="11" applyFont="1" applyFill="1" applyBorder="1"/>
    <xf numFmtId="0" fontId="0" fillId="0" borderId="1" xfId="0" applyFont="1" applyFill="1" applyBorder="1" applyAlignment="1">
      <alignment horizontal="right" vertical="center" wrapText="1"/>
    </xf>
    <xf numFmtId="1" fontId="0" fillId="0" borderId="1" xfId="0" quotePrefix="1" applyNumberFormat="1" applyFont="1" applyFill="1" applyBorder="1" applyAlignment="1">
      <alignment horizontal="center" wrapText="1"/>
    </xf>
    <xf numFmtId="0" fontId="26" fillId="0" borderId="1" xfId="0" applyFont="1" applyFill="1" applyBorder="1" applyAlignment="1">
      <alignment wrapText="1"/>
    </xf>
    <xf numFmtId="0" fontId="3" fillId="5" borderId="3" xfId="0" applyFont="1" applyFill="1" applyBorder="1" applyAlignment="1">
      <alignment vertical="center"/>
    </xf>
    <xf numFmtId="14" fontId="0" fillId="0" borderId="1" xfId="0" applyNumberFormat="1" applyFill="1" applyBorder="1"/>
    <xf numFmtId="0" fontId="3" fillId="0" borderId="3" xfId="0" applyFont="1" applyFill="1" applyBorder="1" applyAlignment="1"/>
    <xf numFmtId="0" fontId="0" fillId="0" borderId="1" xfId="0" applyFont="1" applyFill="1" applyBorder="1"/>
    <xf numFmtId="178" fontId="0" fillId="0" borderId="0" xfId="7" applyNumberFormat="1" applyFont="1" applyFill="1"/>
    <xf numFmtId="0" fontId="3" fillId="0" borderId="7" xfId="0" quotePrefix="1" applyFont="1" applyFill="1" applyBorder="1" applyAlignment="1">
      <alignment horizontal="center"/>
    </xf>
    <xf numFmtId="170" fontId="3" fillId="0" borderId="7" xfId="25" applyFont="1" applyFill="1" applyBorder="1" applyAlignment="1">
      <alignment horizontal="center"/>
    </xf>
    <xf numFmtId="15" fontId="3" fillId="0" borderId="3" xfId="0" applyNumberFormat="1" applyFont="1" applyFill="1" applyBorder="1" applyAlignment="1">
      <alignment horizontal="right"/>
    </xf>
    <xf numFmtId="15" fontId="3" fillId="0" borderId="7" xfId="0" applyNumberFormat="1" applyFont="1" applyFill="1" applyBorder="1" applyAlignment="1">
      <alignment horizontal="right"/>
    </xf>
    <xf numFmtId="0" fontId="3" fillId="0" borderId="1" xfId="0" applyFont="1" applyFill="1" applyBorder="1"/>
    <xf numFmtId="170" fontId="3" fillId="0" borderId="1" xfId="19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0" fontId="0" fillId="0" borderId="1" xfId="19" applyFont="1" applyFill="1" applyBorder="1" applyAlignment="1">
      <alignment horizontal="right"/>
    </xf>
    <xf numFmtId="14" fontId="0" fillId="0" borderId="1" xfId="0" applyNumberFormat="1" applyFill="1" applyBorder="1"/>
    <xf numFmtId="0" fontId="3" fillId="0" borderId="1" xfId="0" applyFont="1" applyFill="1" applyBorder="1" applyAlignment="1">
      <alignment wrapText="1"/>
    </xf>
    <xf numFmtId="14" fontId="3" fillId="0" borderId="1" xfId="19" applyNumberFormat="1" applyFont="1" applyFill="1" applyBorder="1"/>
    <xf numFmtId="15" fontId="3" fillId="0" borderId="1" xfId="0" applyNumberFormat="1" applyFont="1" applyFill="1" applyBorder="1" applyAlignment="1">
      <alignment horizontal="right"/>
    </xf>
    <xf numFmtId="169" fontId="3" fillId="0" borderId="1" xfId="18" applyFont="1" applyFill="1" applyBorder="1"/>
    <xf numFmtId="43" fontId="3" fillId="0" borderId="1" xfId="5" applyFont="1" applyFill="1" applyBorder="1"/>
    <xf numFmtId="0" fontId="3" fillId="0" borderId="1" xfId="0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 wrapText="1"/>
    </xf>
    <xf numFmtId="0" fontId="3" fillId="9" borderId="1" xfId="0" applyFont="1" applyFill="1" applyBorder="1"/>
    <xf numFmtId="14" fontId="0" fillId="0" borderId="0" xfId="0" applyNumberFormat="1"/>
    <xf numFmtId="0" fontId="0" fillId="0" borderId="3" xfId="0" applyFill="1" applyBorder="1" applyAlignment="1">
      <alignment horizontal="left" wrapText="1"/>
    </xf>
    <xf numFmtId="14" fontId="3" fillId="0" borderId="1" xfId="0" applyNumberFormat="1" applyFont="1" applyFill="1" applyBorder="1"/>
    <xf numFmtId="14" fontId="0" fillId="0" borderId="1" xfId="0" applyNumberFormat="1" applyFill="1" applyBorder="1"/>
    <xf numFmtId="14" fontId="3" fillId="0" borderId="1" xfId="20" applyNumberFormat="1" applyFont="1" applyFill="1" applyBorder="1"/>
    <xf numFmtId="14" fontId="0" fillId="0" borderId="0" xfId="0" applyNumberFormat="1"/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0" fontId="0" fillId="0" borderId="1" xfId="0" quotePrefix="1" applyFill="1" applyBorder="1" applyAlignment="1">
      <alignment horizontal="center"/>
    </xf>
    <xf numFmtId="170" fontId="3" fillId="0" borderId="1" xfId="23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15" fontId="0" fillId="0" borderId="1" xfId="0" applyNumberFormat="1" applyFill="1" applyBorder="1"/>
    <xf numFmtId="170" fontId="0" fillId="0" borderId="1" xfId="23" applyFont="1" applyFill="1" applyBorder="1" applyAlignment="1">
      <alignment horizontal="right"/>
    </xf>
    <xf numFmtId="14" fontId="0" fillId="0" borderId="1" xfId="0" applyNumberFormat="1" applyFill="1" applyBorder="1"/>
    <xf numFmtId="0" fontId="3" fillId="0" borderId="2" xfId="0" applyFont="1" applyFill="1" applyBorder="1"/>
    <xf numFmtId="14" fontId="0" fillId="0" borderId="1" xfId="0" applyNumberFormat="1" applyFill="1" applyBorder="1" applyAlignment="1">
      <alignment horizontal="right"/>
    </xf>
    <xf numFmtId="170" fontId="3" fillId="0" borderId="1" xfId="23" applyFont="1" applyFill="1" applyBorder="1" applyAlignment="1">
      <alignment horizontal="right"/>
    </xf>
    <xf numFmtId="1" fontId="3" fillId="0" borderId="1" xfId="0" quotePrefix="1" applyNumberFormat="1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right"/>
    </xf>
    <xf numFmtId="0" fontId="0" fillId="0" borderId="2" xfId="0" applyFont="1" applyFill="1" applyBorder="1"/>
    <xf numFmtId="0" fontId="0" fillId="0" borderId="3" xfId="0" applyFill="1" applyBorder="1" applyAlignment="1"/>
    <xf numFmtId="43" fontId="3" fillId="7" borderId="1" xfId="5" applyFont="1" applyFill="1" applyBorder="1"/>
    <xf numFmtId="1" fontId="0" fillId="0" borderId="1" xfId="0" quotePrefix="1" applyNumberFormat="1" applyFont="1" applyFill="1" applyBorder="1" applyAlignment="1">
      <alignment horizontal="center"/>
    </xf>
    <xf numFmtId="168" fontId="0" fillId="0" borderId="1" xfId="15" applyFont="1" applyFill="1" applyBorder="1" applyAlignment="1">
      <alignment horizontal="right"/>
    </xf>
    <xf numFmtId="168" fontId="3" fillId="0" borderId="1" xfId="15" applyFon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3" fillId="0" borderId="3" xfId="0" quotePrefix="1" applyFont="1" applyFill="1" applyBorder="1" applyAlignment="1">
      <alignment horizontal="center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right"/>
    </xf>
    <xf numFmtId="15" fontId="3" fillId="8" borderId="1" xfId="0" applyNumberFormat="1" applyFont="1" applyFill="1" applyBorder="1"/>
    <xf numFmtId="170" fontId="3" fillId="8" borderId="1" xfId="21" applyFont="1" applyFill="1" applyBorder="1"/>
    <xf numFmtId="0" fontId="3" fillId="8" borderId="1" xfId="0" applyFont="1" applyFill="1" applyBorder="1"/>
    <xf numFmtId="14" fontId="3" fillId="8" borderId="1" xfId="0" applyNumberFormat="1" applyFont="1" applyFill="1" applyBorder="1"/>
    <xf numFmtId="170" fontId="3" fillId="8" borderId="1" xfId="21" applyFont="1" applyFill="1" applyBorder="1" applyAlignment="1">
      <alignment horizontal="righ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wrapText="1"/>
    </xf>
    <xf numFmtId="15" fontId="3" fillId="8" borderId="1" xfId="0" applyNumberFormat="1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14" fontId="0" fillId="8" borderId="1" xfId="0" applyNumberFormat="1" applyFill="1" applyBorder="1"/>
    <xf numFmtId="0" fontId="18" fillId="8" borderId="1" xfId="0" applyFont="1" applyFill="1" applyBorder="1" applyAlignment="1">
      <alignment wrapText="1"/>
    </xf>
    <xf numFmtId="170" fontId="3" fillId="0" borderId="3" xfId="25" applyFont="1" applyFill="1" applyBorder="1" applyAlignment="1">
      <alignment horizontal="center"/>
    </xf>
    <xf numFmtId="14" fontId="3" fillId="8" borderId="1" xfId="0" applyNumberFormat="1" applyFont="1" applyFill="1" applyBorder="1"/>
    <xf numFmtId="14" fontId="0" fillId="8" borderId="1" xfId="0" applyNumberFormat="1" applyFill="1" applyBorder="1"/>
    <xf numFmtId="0" fontId="0" fillId="0" borderId="7" xfId="0" applyFill="1" applyBorder="1" applyAlignment="1">
      <alignment horizontal="left" wrapText="1"/>
    </xf>
    <xf numFmtId="0" fontId="0" fillId="0" borderId="1" xfId="0" applyFill="1" applyBorder="1" applyAlignment="1">
      <alignment horizontal="right"/>
    </xf>
    <xf numFmtId="0" fontId="0" fillId="0" borderId="1" xfId="0" applyFill="1" applyBorder="1"/>
    <xf numFmtId="0" fontId="3" fillId="0" borderId="1" xfId="0" applyFont="1" applyFill="1" applyBorder="1"/>
    <xf numFmtId="170" fontId="3" fillId="0" borderId="1" xfId="25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/>
    </xf>
    <xf numFmtId="170" fontId="1" fillId="0" borderId="1" xfId="25" applyFont="1" applyFill="1" applyBorder="1"/>
    <xf numFmtId="170" fontId="0" fillId="0" borderId="1" xfId="25" applyFont="1" applyFill="1" applyBorder="1" applyAlignment="1">
      <alignment horizontal="right"/>
    </xf>
    <xf numFmtId="14" fontId="0" fillId="0" borderId="1" xfId="0" applyNumberFormat="1" applyFill="1" applyBorder="1"/>
    <xf numFmtId="0" fontId="3" fillId="0" borderId="1" xfId="0" applyFont="1" applyFill="1" applyBorder="1" applyAlignment="1">
      <alignment wrapText="1"/>
    </xf>
    <xf numFmtId="14" fontId="3" fillId="0" borderId="1" xfId="25" applyNumberFormat="1" applyFont="1" applyFill="1" applyBorder="1"/>
    <xf numFmtId="0" fontId="0" fillId="8" borderId="1" xfId="0" applyFill="1" applyBorder="1"/>
    <xf numFmtId="15" fontId="3" fillId="8" borderId="1" xfId="0" applyNumberFormat="1" applyFont="1" applyFill="1" applyBorder="1"/>
    <xf numFmtId="0" fontId="3" fillId="8" borderId="1" xfId="0" applyFont="1" applyFill="1" applyBorder="1" applyAlignment="1">
      <alignment horizontal="right"/>
    </xf>
    <xf numFmtId="170" fontId="3" fillId="8" borderId="1" xfId="25" applyFont="1" applyFill="1" applyBorder="1"/>
    <xf numFmtId="0" fontId="3" fillId="8" borderId="1" xfId="0" applyFont="1" applyFill="1" applyBorder="1"/>
    <xf numFmtId="170" fontId="3" fillId="3" borderId="1" xfId="25" applyFont="1" applyFill="1" applyBorder="1" applyAlignment="1">
      <alignment horizontal="right"/>
    </xf>
    <xf numFmtId="170" fontId="0" fillId="8" borderId="1" xfId="25" applyFont="1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170" fontId="3" fillId="8" borderId="1" xfId="25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0" fillId="0" borderId="1" xfId="0" quotePrefix="1" applyFont="1" applyFill="1" applyBorder="1" applyAlignment="1">
      <alignment horizontal="center"/>
    </xf>
    <xf numFmtId="43" fontId="22" fillId="0" borderId="1" xfId="5" applyFont="1" applyFill="1" applyBorder="1"/>
    <xf numFmtId="0" fontId="0" fillId="0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wrapText="1"/>
    </xf>
    <xf numFmtId="0" fontId="0" fillId="8" borderId="1" xfId="0" quotePrefix="1" applyFill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  <xf numFmtId="43" fontId="3" fillId="8" borderId="1" xfId="5" applyFont="1" applyFill="1" applyBorder="1"/>
    <xf numFmtId="0" fontId="0" fillId="8" borderId="1" xfId="0" applyFont="1" applyFill="1" applyBorder="1" applyAlignment="1">
      <alignment horizontal="right"/>
    </xf>
    <xf numFmtId="14" fontId="0" fillId="8" borderId="1" xfId="0" applyNumberFormat="1" applyFill="1" applyBorder="1"/>
    <xf numFmtId="0" fontId="3" fillId="3" borderId="1" xfId="0" applyFont="1" applyFill="1" applyBorder="1"/>
    <xf numFmtId="15" fontId="3" fillId="3" borderId="1" xfId="0" applyNumberFormat="1" applyFont="1" applyFill="1" applyBorder="1"/>
    <xf numFmtId="0" fontId="3" fillId="3" borderId="1" xfId="0" applyFont="1" applyFill="1" applyBorder="1" applyAlignment="1">
      <alignment horizontal="right"/>
    </xf>
    <xf numFmtId="14" fontId="3" fillId="8" borderId="1" xfId="25" applyNumberFormat="1" applyFont="1" applyFill="1" applyBorder="1"/>
    <xf numFmtId="14" fontId="3" fillId="3" borderId="1" xfId="25" applyNumberFormat="1" applyFont="1" applyFill="1" applyBorder="1"/>
    <xf numFmtId="0" fontId="16" fillId="8" borderId="1" xfId="0" applyFont="1" applyFill="1" applyBorder="1"/>
    <xf numFmtId="43" fontId="22" fillId="8" borderId="1" xfId="5" applyFont="1" applyFill="1" applyBorder="1"/>
    <xf numFmtId="16" fontId="3" fillId="8" borderId="1" xfId="0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16" fontId="3" fillId="3" borderId="1" xfId="0" quotePrefix="1" applyNumberFormat="1" applyFont="1" applyFill="1" applyBorder="1" applyAlignment="1">
      <alignment horizontal="center"/>
    </xf>
    <xf numFmtId="0" fontId="0" fillId="3" borderId="1" xfId="0" applyFill="1" applyBorder="1"/>
    <xf numFmtId="43" fontId="18" fillId="0" borderId="1" xfId="5" applyFont="1" applyFill="1" applyBorder="1" applyAlignment="1">
      <alignment horizontal="center"/>
    </xf>
    <xf numFmtId="43" fontId="18" fillId="8" borderId="1" xfId="5" applyFont="1" applyFill="1" applyBorder="1" applyAlignment="1">
      <alignment horizontal="center"/>
    </xf>
    <xf numFmtId="14" fontId="3" fillId="9" borderId="1" xfId="25" applyNumberFormat="1" applyFont="1" applyFill="1" applyBorder="1"/>
    <xf numFmtId="14" fontId="0" fillId="0" borderId="1" xfId="0" applyNumberFormat="1" applyFill="1" applyBorder="1"/>
    <xf numFmtId="14" fontId="3" fillId="0" borderId="1" xfId="27" applyNumberFormat="1" applyFont="1" applyFill="1" applyBorder="1"/>
    <xf numFmtId="14" fontId="0" fillId="8" borderId="1" xfId="0" applyNumberFormat="1" applyFill="1" applyBorder="1"/>
    <xf numFmtId="14" fontId="3" fillId="8" borderId="1" xfId="27" applyNumberFormat="1" applyFont="1" applyFill="1" applyBorder="1"/>
    <xf numFmtId="14" fontId="3" fillId="3" borderId="1" xfId="27" applyNumberFormat="1" applyFont="1" applyFill="1" applyBorder="1"/>
  </cellXfs>
  <cellStyles count="28">
    <cellStyle name="Hipervínculo" xfId="2" builtinId="8"/>
    <cellStyle name="Hipervínculo 2" xfId="3"/>
    <cellStyle name="Hipervínculo 2 2" xfId="9"/>
    <cellStyle name="Millares" xfId="1" builtinId="3"/>
    <cellStyle name="Millares [0]" xfId="7" builtinId="6"/>
    <cellStyle name="Millares [0] 2" xfId="15"/>
    <cellStyle name="Millares 10" xfId="26"/>
    <cellStyle name="Millares 11" xfId="21"/>
    <cellStyle name="Millares 12" xfId="24"/>
    <cellStyle name="Millares 13" xfId="25"/>
    <cellStyle name="Millares 14" xfId="27"/>
    <cellStyle name="Millares 2" xfId="6"/>
    <cellStyle name="Millares 2 2" xfId="5"/>
    <cellStyle name="Millares 2 2 2" xfId="14"/>
    <cellStyle name="Millares 3" xfId="16"/>
    <cellStyle name="Millares 4" xfId="8"/>
    <cellStyle name="Millares 5" xfId="13"/>
    <cellStyle name="Millares 6" xfId="19"/>
    <cellStyle name="Millares 7" xfId="20"/>
    <cellStyle name="Millares 8" xfId="23"/>
    <cellStyle name="Millares 9" xfId="22"/>
    <cellStyle name="Moneda 2" xfId="4"/>
    <cellStyle name="Moneda 2 2" xfId="18"/>
    <cellStyle name="Moneda 2 3" xfId="11"/>
    <cellStyle name="Moneda 3" xfId="17"/>
    <cellStyle name="Moneda 4" xfId="12"/>
    <cellStyle name="Normal" xfId="0" builtinId="0"/>
    <cellStyle name="Normal 2 77" xfId="10"/>
  </cellStyles>
  <dxfs count="0"/>
  <tableStyles count="0" defaultTableStyle="TableStyleMedium2" defaultPivotStyle="PivotStyleLight16"/>
  <colors>
    <mruColors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61"/>
  <sheetViews>
    <sheetView tabSelected="1" zoomScale="60" zoomScaleNormal="60" workbookViewId="0">
      <pane ySplit="10" topLeftCell="A32" activePane="bottomLeft" state="frozen"/>
      <selection activeCell="A196" sqref="A196"/>
      <selection pane="bottomLeft" activeCell="O61" sqref="O61"/>
    </sheetView>
  </sheetViews>
  <sheetFormatPr baseColWidth="10" defaultRowHeight="23.25" customHeight="1" x14ac:dyDescent="0.25"/>
  <cols>
    <col min="1" max="1" width="9.5703125" style="29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45.42578125" style="27" customWidth="1"/>
    <col min="10" max="10" width="27.140625" style="21" customWidth="1"/>
    <col min="11" max="11" width="28.7109375" customWidth="1"/>
    <col min="12" max="12" width="28.140625" hidden="1" customWidth="1"/>
    <col min="13" max="13" width="29.140625" style="14" hidden="1" customWidth="1"/>
    <col min="14" max="14" width="42.710937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2" t="s">
        <v>14</v>
      </c>
    </row>
    <row r="2" spans="1:110" ht="23.25" customHeight="1" x14ac:dyDescent="0.25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30"/>
    </row>
    <row r="3" spans="1:110" ht="23.25" customHeight="1" x14ac:dyDescent="0.25">
      <c r="A3" s="55" t="s">
        <v>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55" t="s">
        <v>98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56" t="s">
        <v>27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t="s">
        <v>16</v>
      </c>
    </row>
    <row r="8" spans="1:110" ht="23.25" customHeight="1" x14ac:dyDescent="0.25">
      <c r="A8" s="55" t="s">
        <v>17</v>
      </c>
      <c r="B8" s="55"/>
      <c r="C8" s="55"/>
      <c r="D8" s="55"/>
      <c r="E8" s="55"/>
      <c r="F8" s="55"/>
      <c r="G8" s="55"/>
      <c r="H8" s="55"/>
      <c r="I8" s="31"/>
      <c r="J8" s="32"/>
      <c r="K8" s="14"/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7" t="s">
        <v>44</v>
      </c>
      <c r="K9" s="28"/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23.25" customHeight="1" x14ac:dyDescent="0.25">
      <c r="A11" s="33">
        <v>89</v>
      </c>
      <c r="B11" s="91" t="s">
        <v>92</v>
      </c>
      <c r="C11" s="89">
        <v>830108265</v>
      </c>
      <c r="D11" s="67">
        <v>42860</v>
      </c>
      <c r="E11" s="89" t="s">
        <v>34</v>
      </c>
      <c r="F11" s="89">
        <v>5417</v>
      </c>
      <c r="G11" s="90">
        <v>121117</v>
      </c>
      <c r="H11" s="74">
        <v>3014990.66</v>
      </c>
      <c r="I11" s="87">
        <v>5991</v>
      </c>
      <c r="J11" s="74">
        <v>21858675.010000002</v>
      </c>
      <c r="K11" s="100">
        <v>42895</v>
      </c>
      <c r="L11" s="75">
        <v>42895</v>
      </c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33">
        <f t="shared" ref="A12:A61" si="0">A11+1</f>
        <v>90</v>
      </c>
      <c r="B12" s="91" t="s">
        <v>30</v>
      </c>
      <c r="C12" s="89">
        <v>800222505</v>
      </c>
      <c r="D12" s="67">
        <v>42864</v>
      </c>
      <c r="E12" s="65" t="s">
        <v>31</v>
      </c>
      <c r="F12" s="89">
        <v>917</v>
      </c>
      <c r="G12" s="90">
        <v>125317</v>
      </c>
      <c r="H12" s="74">
        <v>10482759</v>
      </c>
      <c r="I12" s="82" t="s">
        <v>99</v>
      </c>
      <c r="J12" s="74">
        <v>76000000</v>
      </c>
      <c r="K12" s="100">
        <v>42895</v>
      </c>
      <c r="L12" s="75">
        <v>42895</v>
      </c>
      <c r="M12" s="12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33" customHeight="1" x14ac:dyDescent="0.25">
      <c r="A13" s="33">
        <f t="shared" si="0"/>
        <v>91</v>
      </c>
      <c r="B13" s="89" t="s">
        <v>100</v>
      </c>
      <c r="C13" s="89">
        <v>901026123</v>
      </c>
      <c r="D13" s="67">
        <v>42864</v>
      </c>
      <c r="E13" s="89" t="s">
        <v>101</v>
      </c>
      <c r="F13" s="89">
        <v>4817</v>
      </c>
      <c r="G13" s="90">
        <v>125417</v>
      </c>
      <c r="H13" s="74">
        <v>132155899.84999999</v>
      </c>
      <c r="I13" s="92" t="s">
        <v>102</v>
      </c>
      <c r="J13" s="74">
        <v>958130273.91999996</v>
      </c>
      <c r="K13" s="100">
        <v>42895</v>
      </c>
      <c r="L13" s="75">
        <v>42895</v>
      </c>
      <c r="M13" s="26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101">
        <f t="shared" si="0"/>
        <v>92</v>
      </c>
      <c r="B14" s="76" t="s">
        <v>43</v>
      </c>
      <c r="C14" s="65">
        <v>901037003</v>
      </c>
      <c r="D14" s="67">
        <v>42864</v>
      </c>
      <c r="E14" s="80" t="s">
        <v>70</v>
      </c>
      <c r="F14" s="65">
        <v>4917</v>
      </c>
      <c r="G14" s="68">
        <v>34617</v>
      </c>
      <c r="H14" s="79">
        <v>443082.98</v>
      </c>
      <c r="I14" s="83">
        <v>4</v>
      </c>
      <c r="J14" s="79">
        <v>39162378.75</v>
      </c>
      <c r="K14" s="100">
        <v>42895</v>
      </c>
      <c r="L14" s="75">
        <v>42895</v>
      </c>
      <c r="M14" s="26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01">
        <f t="shared" si="0"/>
        <v>93</v>
      </c>
      <c r="B15" s="76" t="s">
        <v>103</v>
      </c>
      <c r="C15" s="65">
        <v>900148612</v>
      </c>
      <c r="D15" s="67">
        <v>42865</v>
      </c>
      <c r="E15" s="80" t="s">
        <v>104</v>
      </c>
      <c r="F15" s="65">
        <v>102317</v>
      </c>
      <c r="G15" s="68">
        <v>125917</v>
      </c>
      <c r="H15" s="79">
        <v>8633823</v>
      </c>
      <c r="I15" s="83" t="s">
        <v>105</v>
      </c>
      <c r="J15" s="79">
        <v>54075000</v>
      </c>
      <c r="K15" s="100">
        <v>42895</v>
      </c>
      <c r="L15" s="75">
        <v>42895</v>
      </c>
      <c r="M15" s="26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101">
        <f t="shared" si="0"/>
        <v>94</v>
      </c>
      <c r="B16" s="88" t="s">
        <v>106</v>
      </c>
      <c r="C16" s="89">
        <v>891410137</v>
      </c>
      <c r="D16" s="67">
        <v>42865</v>
      </c>
      <c r="E16" s="80" t="s">
        <v>107</v>
      </c>
      <c r="F16" s="89">
        <v>4617</v>
      </c>
      <c r="G16" s="90">
        <v>126017</v>
      </c>
      <c r="H16" s="74">
        <v>17463553.34</v>
      </c>
      <c r="I16" s="87" t="s">
        <v>108</v>
      </c>
      <c r="J16" s="74">
        <v>126610798</v>
      </c>
      <c r="K16" s="100">
        <v>42900</v>
      </c>
      <c r="L16" s="75">
        <v>42900</v>
      </c>
      <c r="M16" s="26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10" ht="23.25" customHeight="1" x14ac:dyDescent="0.25">
      <c r="A17" s="101">
        <f t="shared" si="0"/>
        <v>95</v>
      </c>
      <c r="B17" s="89" t="s">
        <v>93</v>
      </c>
      <c r="C17" s="89">
        <v>900105979</v>
      </c>
      <c r="D17" s="67">
        <v>42865</v>
      </c>
      <c r="E17" s="65" t="s">
        <v>37</v>
      </c>
      <c r="F17" s="89">
        <v>1217</v>
      </c>
      <c r="G17" s="90">
        <v>126217</v>
      </c>
      <c r="H17" s="74">
        <v>720873</v>
      </c>
      <c r="I17" s="82" t="s">
        <v>109</v>
      </c>
      <c r="J17" s="74">
        <v>5226333</v>
      </c>
      <c r="K17" s="100">
        <v>42900</v>
      </c>
      <c r="L17" s="75">
        <v>42900</v>
      </c>
      <c r="M17" s="26">
        <v>67702716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</row>
    <row r="18" spans="1:110" ht="23.25" customHeight="1" x14ac:dyDescent="0.25">
      <c r="A18" s="101">
        <f t="shared" si="0"/>
        <v>96</v>
      </c>
      <c r="B18" s="76" t="s">
        <v>59</v>
      </c>
      <c r="C18" s="64">
        <v>830129729</v>
      </c>
      <c r="D18" s="67">
        <v>42865</v>
      </c>
      <c r="E18" s="64" t="s">
        <v>60</v>
      </c>
      <c r="F18" s="65">
        <v>64517</v>
      </c>
      <c r="G18" s="68">
        <v>126317</v>
      </c>
      <c r="H18" s="66">
        <v>3980137.93</v>
      </c>
      <c r="I18" s="69">
        <v>1997</v>
      </c>
      <c r="J18" s="66">
        <v>25100480</v>
      </c>
      <c r="K18" s="100">
        <v>42900</v>
      </c>
      <c r="L18" s="75">
        <v>42900</v>
      </c>
      <c r="M18" s="26">
        <v>67749716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</row>
    <row r="19" spans="1:110" ht="23.25" customHeight="1" x14ac:dyDescent="0.25">
      <c r="A19" s="33">
        <f t="shared" si="0"/>
        <v>97</v>
      </c>
      <c r="B19" s="65" t="s">
        <v>88</v>
      </c>
      <c r="C19" s="65">
        <v>900452118</v>
      </c>
      <c r="D19" s="67">
        <v>42866</v>
      </c>
      <c r="E19" s="65" t="s">
        <v>89</v>
      </c>
      <c r="F19" s="89">
        <v>417</v>
      </c>
      <c r="G19" s="90">
        <v>126517</v>
      </c>
      <c r="H19" s="74">
        <v>1772741</v>
      </c>
      <c r="I19" s="82">
        <v>149</v>
      </c>
      <c r="J19" s="74">
        <v>12852370</v>
      </c>
      <c r="K19" s="100">
        <v>42900</v>
      </c>
      <c r="L19" s="75">
        <v>42900</v>
      </c>
      <c r="M19" s="26">
        <v>67783816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</row>
    <row r="20" spans="1:110" ht="23.25" customHeight="1" x14ac:dyDescent="0.25">
      <c r="A20" s="33">
        <f t="shared" si="0"/>
        <v>98</v>
      </c>
      <c r="B20" s="65" t="s">
        <v>110</v>
      </c>
      <c r="C20" s="65">
        <v>901028912</v>
      </c>
      <c r="D20" s="67">
        <v>42867</v>
      </c>
      <c r="E20" s="65" t="s">
        <v>111</v>
      </c>
      <c r="F20" s="65">
        <v>5717</v>
      </c>
      <c r="G20" s="65">
        <v>127817</v>
      </c>
      <c r="H20" s="66">
        <v>0</v>
      </c>
      <c r="I20" s="72" t="s">
        <v>108</v>
      </c>
      <c r="J20" s="66">
        <v>910291928.94000006</v>
      </c>
      <c r="K20" s="100">
        <v>42900</v>
      </c>
      <c r="L20" s="75">
        <v>42900</v>
      </c>
      <c r="M20" s="26">
        <v>67787616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</row>
    <row r="21" spans="1:110" ht="23.25" customHeight="1" x14ac:dyDescent="0.25">
      <c r="A21" s="33">
        <f t="shared" si="0"/>
        <v>99</v>
      </c>
      <c r="B21" s="89" t="s">
        <v>35</v>
      </c>
      <c r="C21" s="89">
        <v>800212545</v>
      </c>
      <c r="D21" s="67">
        <v>42870</v>
      </c>
      <c r="E21" s="89" t="s">
        <v>36</v>
      </c>
      <c r="F21" s="89">
        <v>117</v>
      </c>
      <c r="G21" s="90">
        <v>130517</v>
      </c>
      <c r="H21" s="74">
        <v>3935230</v>
      </c>
      <c r="I21" s="82" t="s">
        <v>112</v>
      </c>
      <c r="J21" s="74">
        <v>366623237</v>
      </c>
      <c r="K21" s="100">
        <v>42900</v>
      </c>
      <c r="L21" s="75">
        <v>42900</v>
      </c>
      <c r="M21" s="33" t="s">
        <v>24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</row>
    <row r="22" spans="1:110" ht="23.25" customHeight="1" x14ac:dyDescent="0.25">
      <c r="A22" s="33">
        <f t="shared" si="0"/>
        <v>100</v>
      </c>
      <c r="B22" s="64" t="s">
        <v>113</v>
      </c>
      <c r="C22" s="64">
        <v>79312002</v>
      </c>
      <c r="D22" s="67">
        <v>42870</v>
      </c>
      <c r="E22" s="64" t="s">
        <v>114</v>
      </c>
      <c r="F22" s="64">
        <v>2617</v>
      </c>
      <c r="G22" s="63">
        <v>132217</v>
      </c>
      <c r="H22" s="73">
        <v>222549316.34999999</v>
      </c>
      <c r="I22" s="82">
        <v>4131</v>
      </c>
      <c r="J22" s="74">
        <v>1194238350.3399999</v>
      </c>
      <c r="K22" s="100">
        <v>42900</v>
      </c>
      <c r="L22" s="75">
        <v>42900</v>
      </c>
      <c r="M22" s="26">
        <v>67827416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</row>
    <row r="23" spans="1:110" ht="40.5" customHeight="1" x14ac:dyDescent="0.25">
      <c r="A23" s="33">
        <f t="shared" si="0"/>
        <v>101</v>
      </c>
      <c r="B23" s="65" t="s">
        <v>115</v>
      </c>
      <c r="C23" s="65">
        <v>830095213</v>
      </c>
      <c r="D23" s="67">
        <v>42872</v>
      </c>
      <c r="E23" s="65" t="s">
        <v>116</v>
      </c>
      <c r="F23" s="65">
        <v>1017</v>
      </c>
      <c r="G23" s="68" t="s">
        <v>117</v>
      </c>
      <c r="H23" s="79">
        <v>0</v>
      </c>
      <c r="I23" s="71" t="s">
        <v>118</v>
      </c>
      <c r="J23" s="95">
        <v>937226891</v>
      </c>
      <c r="K23" s="100">
        <v>42902</v>
      </c>
      <c r="L23" s="75">
        <v>42902</v>
      </c>
      <c r="M23" s="26">
        <v>67831416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</row>
    <row r="24" spans="1:110" ht="23.25" customHeight="1" x14ac:dyDescent="0.25">
      <c r="A24" s="33">
        <f t="shared" si="0"/>
        <v>102</v>
      </c>
      <c r="B24" s="77" t="s">
        <v>119</v>
      </c>
      <c r="C24" s="65">
        <v>800007813</v>
      </c>
      <c r="D24" s="67">
        <v>42872</v>
      </c>
      <c r="E24" s="65" t="s">
        <v>120</v>
      </c>
      <c r="F24" s="68">
        <v>1117</v>
      </c>
      <c r="G24" s="64">
        <v>133017</v>
      </c>
      <c r="H24" s="79">
        <v>0</v>
      </c>
      <c r="I24" s="70">
        <v>9117010616</v>
      </c>
      <c r="J24" s="78">
        <v>178246919.34999999</v>
      </c>
      <c r="K24" s="100">
        <v>42902</v>
      </c>
      <c r="L24" s="75">
        <v>42902</v>
      </c>
      <c r="M24" s="26">
        <v>68399416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</row>
    <row r="25" spans="1:110" ht="23.25" customHeight="1" x14ac:dyDescent="0.25">
      <c r="A25" s="33">
        <f t="shared" si="0"/>
        <v>103</v>
      </c>
      <c r="B25" s="65" t="s">
        <v>121</v>
      </c>
      <c r="C25" s="65">
        <v>800212285</v>
      </c>
      <c r="D25" s="67">
        <v>42872</v>
      </c>
      <c r="E25" s="65" t="s">
        <v>122</v>
      </c>
      <c r="F25" s="65">
        <v>4717</v>
      </c>
      <c r="G25" s="65">
        <v>133117</v>
      </c>
      <c r="H25" s="66">
        <v>41579379.310000002</v>
      </c>
      <c r="I25" s="72" t="s">
        <v>108</v>
      </c>
      <c r="J25" s="66">
        <v>301450499.99000001</v>
      </c>
      <c r="K25" s="100">
        <v>42902</v>
      </c>
      <c r="L25" s="75">
        <v>42902</v>
      </c>
      <c r="M25" s="35" t="s">
        <v>25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</row>
    <row r="26" spans="1:110" ht="23.25" customHeight="1" x14ac:dyDescent="0.25">
      <c r="A26" s="33">
        <f t="shared" si="0"/>
        <v>104</v>
      </c>
      <c r="B26" s="89" t="s">
        <v>39</v>
      </c>
      <c r="C26" s="89">
        <v>800075003</v>
      </c>
      <c r="D26" s="67">
        <v>42873</v>
      </c>
      <c r="E26" s="89" t="s">
        <v>40</v>
      </c>
      <c r="F26" s="89">
        <v>217</v>
      </c>
      <c r="G26" s="90">
        <v>138517</v>
      </c>
      <c r="H26" s="74">
        <v>0</v>
      </c>
      <c r="I26" s="82" t="s">
        <v>123</v>
      </c>
      <c r="J26" s="93">
        <v>27569415.829999998</v>
      </c>
      <c r="K26" s="100">
        <v>42906</v>
      </c>
      <c r="L26" s="75">
        <v>42906</v>
      </c>
      <c r="M26" s="9">
        <v>71580116</v>
      </c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</row>
    <row r="27" spans="1:110" ht="23.25" customHeight="1" x14ac:dyDescent="0.25">
      <c r="A27" s="33">
        <f t="shared" si="0"/>
        <v>105</v>
      </c>
      <c r="B27" s="89" t="s">
        <v>124</v>
      </c>
      <c r="C27" s="96" t="s">
        <v>125</v>
      </c>
      <c r="D27" s="67">
        <v>42873</v>
      </c>
      <c r="E27" s="89" t="s">
        <v>126</v>
      </c>
      <c r="F27" s="89">
        <v>5817</v>
      </c>
      <c r="G27" s="90">
        <v>138617</v>
      </c>
      <c r="H27" s="74">
        <v>551724290.96000004</v>
      </c>
      <c r="I27" s="82" t="s">
        <v>127</v>
      </c>
      <c r="J27" s="93">
        <v>4000000000</v>
      </c>
      <c r="K27" s="100">
        <v>42906</v>
      </c>
      <c r="L27" s="75">
        <v>42906</v>
      </c>
      <c r="M27" s="36" t="s">
        <v>26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</row>
    <row r="28" spans="1:110" ht="23.25" customHeight="1" x14ac:dyDescent="0.25">
      <c r="A28" s="33">
        <f t="shared" si="0"/>
        <v>106</v>
      </c>
      <c r="B28" s="88" t="s">
        <v>106</v>
      </c>
      <c r="C28" s="89">
        <v>891410137</v>
      </c>
      <c r="D28" s="67">
        <v>42873</v>
      </c>
      <c r="E28" s="80" t="s">
        <v>107</v>
      </c>
      <c r="F28" s="89">
        <v>4617</v>
      </c>
      <c r="G28" s="90">
        <v>138717</v>
      </c>
      <c r="H28" s="74">
        <v>29319642.48</v>
      </c>
      <c r="I28" s="87" t="s">
        <v>108</v>
      </c>
      <c r="J28" s="74">
        <v>212567408</v>
      </c>
      <c r="K28" s="100">
        <v>42906</v>
      </c>
      <c r="L28" s="75">
        <v>42906</v>
      </c>
      <c r="M28" s="9">
        <v>71897716</v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</row>
    <row r="29" spans="1:110" ht="23.25" customHeight="1" x14ac:dyDescent="0.25">
      <c r="A29" s="33">
        <f t="shared" si="0"/>
        <v>107</v>
      </c>
      <c r="B29" s="88" t="s">
        <v>128</v>
      </c>
      <c r="C29" s="65">
        <v>900370262</v>
      </c>
      <c r="D29" s="67">
        <v>42873</v>
      </c>
      <c r="E29" s="80" t="s">
        <v>69</v>
      </c>
      <c r="F29" s="89">
        <v>18117</v>
      </c>
      <c r="G29" s="65">
        <v>143317</v>
      </c>
      <c r="H29" s="66">
        <v>89840464.5</v>
      </c>
      <c r="I29" s="72">
        <v>554</v>
      </c>
      <c r="J29" s="66">
        <v>562685014.5</v>
      </c>
      <c r="K29" s="100">
        <v>42906</v>
      </c>
      <c r="L29" s="75">
        <v>42906</v>
      </c>
      <c r="M29" s="13">
        <v>71585216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</row>
    <row r="30" spans="1:110" ht="23.25" customHeight="1" x14ac:dyDescent="0.25">
      <c r="A30" s="61">
        <f t="shared" si="0"/>
        <v>108</v>
      </c>
      <c r="B30" s="88" t="s">
        <v>129</v>
      </c>
      <c r="C30" s="65">
        <v>860001963</v>
      </c>
      <c r="D30" s="67">
        <v>42873</v>
      </c>
      <c r="E30" s="80" t="s">
        <v>130</v>
      </c>
      <c r="F30" s="89">
        <v>21417</v>
      </c>
      <c r="G30" s="65">
        <v>143517</v>
      </c>
      <c r="H30" s="66">
        <v>27208329.84</v>
      </c>
      <c r="I30" s="72">
        <v>56573</v>
      </c>
      <c r="J30" s="66">
        <v>170410065.84</v>
      </c>
      <c r="K30" s="100">
        <v>42913</v>
      </c>
      <c r="L30" s="75">
        <v>42913</v>
      </c>
      <c r="M30" s="10">
        <v>71591016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</row>
    <row r="31" spans="1:110" ht="23.25" customHeight="1" x14ac:dyDescent="0.25">
      <c r="A31" s="61">
        <f t="shared" si="0"/>
        <v>109</v>
      </c>
      <c r="B31" s="89" t="s">
        <v>38</v>
      </c>
      <c r="C31" s="89">
        <v>900062917</v>
      </c>
      <c r="D31" s="67">
        <v>42874</v>
      </c>
      <c r="E31" s="89" t="s">
        <v>22</v>
      </c>
      <c r="F31" s="89">
        <v>5617</v>
      </c>
      <c r="G31" s="90">
        <v>143717</v>
      </c>
      <c r="H31" s="74">
        <v>0</v>
      </c>
      <c r="I31" s="82" t="s">
        <v>131</v>
      </c>
      <c r="J31" s="74">
        <v>40380400</v>
      </c>
      <c r="K31" s="100">
        <v>42913</v>
      </c>
      <c r="L31" s="75">
        <v>42913</v>
      </c>
    </row>
    <row r="32" spans="1:110" ht="23.25" customHeight="1" x14ac:dyDescent="0.25">
      <c r="A32" s="61">
        <f t="shared" si="0"/>
        <v>110</v>
      </c>
      <c r="B32" s="89" t="s">
        <v>132</v>
      </c>
      <c r="C32" s="89">
        <v>890900943</v>
      </c>
      <c r="D32" s="67">
        <v>42878</v>
      </c>
      <c r="E32" s="89" t="s">
        <v>133</v>
      </c>
      <c r="F32" s="89">
        <v>100917</v>
      </c>
      <c r="G32" s="90">
        <v>154017</v>
      </c>
      <c r="H32" s="74">
        <v>2105551</v>
      </c>
      <c r="I32" s="97">
        <v>328210027683</v>
      </c>
      <c r="J32" s="74">
        <v>13187400</v>
      </c>
      <c r="K32" s="100">
        <v>42913</v>
      </c>
      <c r="L32" s="75">
        <v>42913</v>
      </c>
    </row>
    <row r="33" spans="1:12" ht="23.25" customHeight="1" x14ac:dyDescent="0.25">
      <c r="A33" s="99">
        <f t="shared" si="0"/>
        <v>111</v>
      </c>
      <c r="B33" s="57" t="s">
        <v>161</v>
      </c>
      <c r="C33" s="58"/>
      <c r="D33" s="58"/>
      <c r="E33" s="58"/>
      <c r="F33" s="58"/>
      <c r="G33" s="58"/>
      <c r="H33" s="58"/>
      <c r="I33" s="58"/>
      <c r="J33" s="58"/>
      <c r="K33" s="59"/>
      <c r="L33" s="81"/>
    </row>
    <row r="34" spans="1:12" ht="23.25" customHeight="1" x14ac:dyDescent="0.25">
      <c r="A34" s="61">
        <f t="shared" si="0"/>
        <v>112</v>
      </c>
      <c r="B34" s="65" t="s">
        <v>115</v>
      </c>
      <c r="C34" s="65">
        <v>830095213</v>
      </c>
      <c r="D34" s="67">
        <v>42879</v>
      </c>
      <c r="E34" s="65" t="s">
        <v>116</v>
      </c>
      <c r="F34" s="65">
        <v>1017</v>
      </c>
      <c r="G34" s="68">
        <v>154217</v>
      </c>
      <c r="H34" s="79">
        <v>0</v>
      </c>
      <c r="I34" s="71" t="s">
        <v>134</v>
      </c>
      <c r="J34" s="95">
        <v>836778692</v>
      </c>
      <c r="K34" s="100">
        <v>42913</v>
      </c>
      <c r="L34" s="75">
        <v>42913</v>
      </c>
    </row>
    <row r="35" spans="1:12" ht="23.25" customHeight="1" x14ac:dyDescent="0.25">
      <c r="A35" s="61">
        <f t="shared" si="0"/>
        <v>113</v>
      </c>
      <c r="B35" s="65" t="s">
        <v>119</v>
      </c>
      <c r="C35" s="65">
        <v>800007813</v>
      </c>
      <c r="D35" s="67">
        <v>42879</v>
      </c>
      <c r="E35" s="65" t="s">
        <v>120</v>
      </c>
      <c r="F35" s="68">
        <v>1117</v>
      </c>
      <c r="G35" s="64">
        <v>156017</v>
      </c>
      <c r="H35" s="79">
        <v>0</v>
      </c>
      <c r="I35" s="70">
        <v>9117010802</v>
      </c>
      <c r="J35" s="78">
        <v>151346634</v>
      </c>
      <c r="K35" s="100">
        <v>42913</v>
      </c>
      <c r="L35" s="75">
        <v>42913</v>
      </c>
    </row>
    <row r="36" spans="1:12" ht="23.25" customHeight="1" x14ac:dyDescent="0.25">
      <c r="A36" s="40">
        <f t="shared" si="0"/>
        <v>114</v>
      </c>
      <c r="B36" s="65" t="s">
        <v>135</v>
      </c>
      <c r="C36" s="65">
        <v>901016196</v>
      </c>
      <c r="D36" s="67">
        <v>42879</v>
      </c>
      <c r="E36" s="98" t="s">
        <v>136</v>
      </c>
      <c r="F36" s="68">
        <v>2017</v>
      </c>
      <c r="G36" s="65">
        <v>156117</v>
      </c>
      <c r="H36" s="74">
        <v>946344274.63</v>
      </c>
      <c r="I36" s="82" t="s">
        <v>137</v>
      </c>
      <c r="J36" s="74">
        <v>6860995991.0799999</v>
      </c>
      <c r="K36" s="100">
        <v>42913</v>
      </c>
      <c r="L36" s="75">
        <v>42913</v>
      </c>
    </row>
    <row r="37" spans="1:12" ht="23.25" customHeight="1" x14ac:dyDescent="0.25">
      <c r="A37" s="40">
        <f t="shared" si="0"/>
        <v>115</v>
      </c>
      <c r="B37" s="65" t="s">
        <v>138</v>
      </c>
      <c r="C37" s="65">
        <v>890900943</v>
      </c>
      <c r="D37" s="67">
        <v>42879</v>
      </c>
      <c r="E37" s="65" t="s">
        <v>133</v>
      </c>
      <c r="F37" s="65">
        <v>111517</v>
      </c>
      <c r="G37" s="64">
        <v>156217</v>
      </c>
      <c r="H37" s="79">
        <v>3961138</v>
      </c>
      <c r="I37" s="97">
        <v>328210026902</v>
      </c>
      <c r="J37" s="74">
        <v>4064600</v>
      </c>
      <c r="K37" s="100">
        <v>42913</v>
      </c>
      <c r="L37" s="75">
        <v>42913</v>
      </c>
    </row>
    <row r="38" spans="1:12" ht="23.25" customHeight="1" x14ac:dyDescent="0.25">
      <c r="A38" s="40">
        <f t="shared" si="0"/>
        <v>116</v>
      </c>
      <c r="B38" s="65" t="s">
        <v>58</v>
      </c>
      <c r="C38" s="65">
        <v>9010263020</v>
      </c>
      <c r="D38" s="67">
        <v>42880</v>
      </c>
      <c r="E38" s="65" t="s">
        <v>94</v>
      </c>
      <c r="F38" s="65">
        <v>2417</v>
      </c>
      <c r="G38" s="68">
        <v>157217</v>
      </c>
      <c r="H38" s="66">
        <v>653524256</v>
      </c>
      <c r="I38" s="69">
        <v>5</v>
      </c>
      <c r="J38" s="66">
        <v>4738050856</v>
      </c>
      <c r="K38" s="100">
        <v>42913</v>
      </c>
      <c r="L38" s="75">
        <v>42913</v>
      </c>
    </row>
    <row r="39" spans="1:12" ht="23.25" customHeight="1" x14ac:dyDescent="0.25">
      <c r="A39" s="40">
        <f t="shared" si="0"/>
        <v>117</v>
      </c>
      <c r="B39" s="77" t="s">
        <v>95</v>
      </c>
      <c r="C39" s="65">
        <v>79044489</v>
      </c>
      <c r="D39" s="67">
        <v>42880</v>
      </c>
      <c r="E39" s="65" t="s">
        <v>96</v>
      </c>
      <c r="F39" s="65">
        <v>2217</v>
      </c>
      <c r="G39" s="68">
        <v>157317</v>
      </c>
      <c r="H39" s="66">
        <v>235051310.34999999</v>
      </c>
      <c r="I39" s="72">
        <v>15818</v>
      </c>
      <c r="J39" s="66">
        <v>1704122000</v>
      </c>
      <c r="K39" s="100">
        <v>42913</v>
      </c>
      <c r="L39" s="75">
        <v>42913</v>
      </c>
    </row>
    <row r="40" spans="1:12" ht="23.25" customHeight="1" x14ac:dyDescent="0.25">
      <c r="A40" s="42">
        <f t="shared" si="0"/>
        <v>118</v>
      </c>
      <c r="B40" s="89" t="s">
        <v>83</v>
      </c>
      <c r="C40" s="89">
        <v>830122566</v>
      </c>
      <c r="D40" s="67">
        <v>42880</v>
      </c>
      <c r="E40" s="89" t="s">
        <v>41</v>
      </c>
      <c r="F40" s="62">
        <v>717</v>
      </c>
      <c r="G40" s="60">
        <v>157417</v>
      </c>
      <c r="H40" s="74">
        <v>192130670.97999999</v>
      </c>
      <c r="I40" s="54" t="s">
        <v>139</v>
      </c>
      <c r="J40" s="74">
        <v>1099890000</v>
      </c>
      <c r="K40" s="45">
        <v>42913</v>
      </c>
      <c r="L40" s="45">
        <v>42913</v>
      </c>
    </row>
    <row r="41" spans="1:12" ht="23.25" customHeight="1" x14ac:dyDescent="0.25">
      <c r="A41" s="43"/>
      <c r="B41" s="89" t="s">
        <v>84</v>
      </c>
      <c r="C41" s="89">
        <v>830122566</v>
      </c>
      <c r="D41" s="67">
        <v>42880</v>
      </c>
      <c r="E41" s="89" t="s">
        <v>41</v>
      </c>
      <c r="F41" s="62"/>
      <c r="G41" s="60"/>
      <c r="H41" s="74"/>
      <c r="I41" s="54"/>
      <c r="J41" s="74">
        <v>192347111.59999999</v>
      </c>
      <c r="K41" s="46"/>
      <c r="L41" s="46"/>
    </row>
    <row r="42" spans="1:12" ht="23.25" customHeight="1" x14ac:dyDescent="0.25">
      <c r="A42" s="44"/>
      <c r="B42" s="89" t="s">
        <v>42</v>
      </c>
      <c r="C42" s="89">
        <v>830122566</v>
      </c>
      <c r="D42" s="67">
        <v>42880</v>
      </c>
      <c r="E42" s="89" t="s">
        <v>41</v>
      </c>
      <c r="F42" s="90">
        <v>10117</v>
      </c>
      <c r="G42" s="90">
        <v>157517</v>
      </c>
      <c r="H42" s="74"/>
      <c r="I42" s="54"/>
      <c r="J42" s="74">
        <v>140061772</v>
      </c>
      <c r="K42" s="100">
        <v>42913</v>
      </c>
      <c r="L42" s="75">
        <v>42913</v>
      </c>
    </row>
    <row r="43" spans="1:12" ht="23.25" customHeight="1" x14ac:dyDescent="0.25">
      <c r="A43" s="40">
        <f>A40+1</f>
        <v>119</v>
      </c>
      <c r="B43" s="91" t="s">
        <v>140</v>
      </c>
      <c r="C43" s="89">
        <v>830119276</v>
      </c>
      <c r="D43" s="67">
        <v>42881</v>
      </c>
      <c r="E43" s="65" t="s">
        <v>141</v>
      </c>
      <c r="F43" s="89">
        <v>3217</v>
      </c>
      <c r="G43" s="90">
        <v>157617</v>
      </c>
      <c r="H43" s="74">
        <v>180875493.54000002</v>
      </c>
      <c r="I43" s="82" t="s">
        <v>142</v>
      </c>
      <c r="J43" s="74">
        <v>1311347328.2</v>
      </c>
      <c r="K43" s="100">
        <v>42913</v>
      </c>
      <c r="L43" s="75">
        <v>42913</v>
      </c>
    </row>
    <row r="44" spans="1:12" ht="23.25" customHeight="1" x14ac:dyDescent="0.25">
      <c r="A44" s="40">
        <f t="shared" si="0"/>
        <v>120</v>
      </c>
      <c r="B44" s="89" t="s">
        <v>35</v>
      </c>
      <c r="C44" s="89">
        <v>800212545</v>
      </c>
      <c r="D44" s="67">
        <v>42881</v>
      </c>
      <c r="E44" s="89" t="s">
        <v>36</v>
      </c>
      <c r="F44" s="89">
        <v>117</v>
      </c>
      <c r="G44" s="90">
        <v>157717</v>
      </c>
      <c r="H44" s="74">
        <v>4964517</v>
      </c>
      <c r="I44" s="82" t="s">
        <v>143</v>
      </c>
      <c r="J44" s="74">
        <v>505209589</v>
      </c>
      <c r="K44" s="100">
        <v>42915</v>
      </c>
      <c r="L44" s="75">
        <v>42915</v>
      </c>
    </row>
    <row r="45" spans="1:12" ht="23.25" customHeight="1" x14ac:dyDescent="0.25">
      <c r="A45" s="40">
        <f t="shared" si="0"/>
        <v>121</v>
      </c>
      <c r="B45" s="65" t="s">
        <v>110</v>
      </c>
      <c r="C45" s="65">
        <v>901028912</v>
      </c>
      <c r="D45" s="67">
        <v>42881</v>
      </c>
      <c r="E45" s="65" t="s">
        <v>111</v>
      </c>
      <c r="F45" s="65">
        <v>5717</v>
      </c>
      <c r="G45" s="65">
        <v>157917</v>
      </c>
      <c r="H45" s="66">
        <v>0</v>
      </c>
      <c r="I45" s="72" t="s">
        <v>108</v>
      </c>
      <c r="J45" s="66">
        <v>640332073.63999999</v>
      </c>
      <c r="K45" s="100">
        <v>42915</v>
      </c>
      <c r="L45" s="75">
        <v>42915</v>
      </c>
    </row>
    <row r="46" spans="1:12" ht="23.25" customHeight="1" x14ac:dyDescent="0.25">
      <c r="A46" s="40">
        <f t="shared" si="0"/>
        <v>122</v>
      </c>
      <c r="B46" s="88" t="s">
        <v>106</v>
      </c>
      <c r="C46" s="89">
        <v>891410137</v>
      </c>
      <c r="D46" s="67">
        <v>42881</v>
      </c>
      <c r="E46" s="80" t="s">
        <v>107</v>
      </c>
      <c r="F46" s="89">
        <v>4617</v>
      </c>
      <c r="G46" s="90">
        <v>158117</v>
      </c>
      <c r="H46" s="74">
        <v>26365215.719999999</v>
      </c>
      <c r="I46" s="87" t="s">
        <v>108</v>
      </c>
      <c r="J46" s="74">
        <v>191147814</v>
      </c>
      <c r="K46" s="100">
        <v>42915</v>
      </c>
      <c r="L46" s="75">
        <v>42915</v>
      </c>
    </row>
    <row r="47" spans="1:12" ht="23.25" customHeight="1" x14ac:dyDescent="0.25">
      <c r="A47" s="40">
        <f t="shared" si="0"/>
        <v>123</v>
      </c>
      <c r="B47" s="89" t="s">
        <v>100</v>
      </c>
      <c r="C47" s="89">
        <v>901026123</v>
      </c>
      <c r="D47" s="67">
        <v>42881</v>
      </c>
      <c r="E47" s="89" t="s">
        <v>101</v>
      </c>
      <c r="F47" s="89">
        <v>4817</v>
      </c>
      <c r="G47" s="90">
        <v>158317</v>
      </c>
      <c r="H47" s="74">
        <v>136397853.5</v>
      </c>
      <c r="I47" s="92" t="s">
        <v>108</v>
      </c>
      <c r="J47" s="74">
        <v>988884437.89999998</v>
      </c>
      <c r="K47" s="100">
        <v>42915</v>
      </c>
      <c r="L47" s="75">
        <v>42915</v>
      </c>
    </row>
    <row r="48" spans="1:12" ht="23.25" customHeight="1" x14ac:dyDescent="0.25">
      <c r="A48" s="40">
        <f t="shared" si="0"/>
        <v>124</v>
      </c>
      <c r="B48" s="102" t="s">
        <v>144</v>
      </c>
      <c r="C48" s="85">
        <v>800186656</v>
      </c>
      <c r="D48" s="67">
        <v>42886</v>
      </c>
      <c r="E48" s="86" t="s">
        <v>145</v>
      </c>
      <c r="F48" s="84">
        <v>17717</v>
      </c>
      <c r="G48" s="65">
        <v>158717</v>
      </c>
      <c r="H48" s="66">
        <v>32813318.34</v>
      </c>
      <c r="I48" s="92" t="s">
        <v>146</v>
      </c>
      <c r="J48" s="74">
        <v>205514993.78999999</v>
      </c>
      <c r="K48" s="100">
        <v>42915</v>
      </c>
      <c r="L48" s="75">
        <v>42915</v>
      </c>
    </row>
    <row r="49" spans="1:14" ht="23.25" customHeight="1" x14ac:dyDescent="0.25">
      <c r="A49" s="40">
        <f t="shared" si="0"/>
        <v>125</v>
      </c>
      <c r="B49" s="89" t="s">
        <v>52</v>
      </c>
      <c r="C49" s="89">
        <v>900761131</v>
      </c>
      <c r="D49" s="67">
        <v>42887</v>
      </c>
      <c r="E49" s="65" t="s">
        <v>97</v>
      </c>
      <c r="F49" s="89">
        <v>28117</v>
      </c>
      <c r="G49" s="90">
        <v>159717</v>
      </c>
      <c r="H49" s="74">
        <v>538666</v>
      </c>
      <c r="I49" s="82" t="s">
        <v>147</v>
      </c>
      <c r="J49" s="74">
        <v>3373750</v>
      </c>
      <c r="K49" s="100">
        <v>42915</v>
      </c>
      <c r="L49" s="75">
        <v>42915</v>
      </c>
    </row>
    <row r="50" spans="1:14" ht="23.25" customHeight="1" x14ac:dyDescent="0.25">
      <c r="A50" s="40">
        <f t="shared" si="0"/>
        <v>126</v>
      </c>
      <c r="B50" s="76" t="s">
        <v>103</v>
      </c>
      <c r="C50" s="65">
        <v>900148612</v>
      </c>
      <c r="D50" s="67">
        <v>42887</v>
      </c>
      <c r="E50" s="80" t="s">
        <v>104</v>
      </c>
      <c r="F50" s="65">
        <v>102317</v>
      </c>
      <c r="G50" s="68">
        <v>159817</v>
      </c>
      <c r="H50" s="79">
        <v>8633823</v>
      </c>
      <c r="I50" s="83" t="s">
        <v>148</v>
      </c>
      <c r="J50" s="79">
        <v>54075000</v>
      </c>
      <c r="K50" s="100">
        <v>42915</v>
      </c>
      <c r="L50" s="75">
        <v>42915</v>
      </c>
    </row>
    <row r="51" spans="1:14" ht="23.25" customHeight="1" x14ac:dyDescent="0.25">
      <c r="A51" s="40">
        <f t="shared" si="0"/>
        <v>127</v>
      </c>
      <c r="B51" s="76" t="s">
        <v>149</v>
      </c>
      <c r="C51" s="65">
        <v>800141397</v>
      </c>
      <c r="D51" s="67">
        <v>42887</v>
      </c>
      <c r="E51" s="80" t="s">
        <v>150</v>
      </c>
      <c r="F51" s="65">
        <v>147917</v>
      </c>
      <c r="G51" s="68">
        <v>159917</v>
      </c>
      <c r="H51" s="79">
        <v>0</v>
      </c>
      <c r="I51" s="83" t="s">
        <v>68</v>
      </c>
      <c r="J51" s="79">
        <v>19800000</v>
      </c>
      <c r="K51" s="100">
        <v>42915</v>
      </c>
      <c r="L51" s="75">
        <v>42915</v>
      </c>
    </row>
    <row r="52" spans="1:14" ht="23.25" customHeight="1" x14ac:dyDescent="0.25">
      <c r="A52" s="40">
        <f t="shared" si="0"/>
        <v>128</v>
      </c>
      <c r="B52" s="91" t="s">
        <v>86</v>
      </c>
      <c r="C52" s="89">
        <v>830001338</v>
      </c>
      <c r="D52" s="67">
        <v>42887</v>
      </c>
      <c r="E52" s="65" t="s">
        <v>87</v>
      </c>
      <c r="F52" s="89">
        <v>6017</v>
      </c>
      <c r="G52" s="90">
        <v>160017</v>
      </c>
      <c r="H52" s="74">
        <v>80832001.120000005</v>
      </c>
      <c r="I52" s="82" t="s">
        <v>151</v>
      </c>
      <c r="J52" s="74">
        <v>596418494.78999996</v>
      </c>
      <c r="K52" s="100">
        <v>42915</v>
      </c>
      <c r="L52" s="75">
        <v>42915</v>
      </c>
    </row>
    <row r="53" spans="1:14" ht="23.25" customHeight="1" x14ac:dyDescent="0.25">
      <c r="A53" s="40">
        <f t="shared" si="0"/>
        <v>129</v>
      </c>
      <c r="B53" s="94" t="s">
        <v>152</v>
      </c>
      <c r="C53" s="89">
        <v>860002400</v>
      </c>
      <c r="D53" s="67">
        <v>42887</v>
      </c>
      <c r="E53" s="89" t="s">
        <v>82</v>
      </c>
      <c r="F53" s="89">
        <v>12017</v>
      </c>
      <c r="G53" s="90">
        <v>160117</v>
      </c>
      <c r="H53" s="74">
        <v>0</v>
      </c>
      <c r="I53" s="82" t="s">
        <v>153</v>
      </c>
      <c r="J53" s="74">
        <v>4377506029</v>
      </c>
      <c r="K53" s="100">
        <v>42915</v>
      </c>
      <c r="L53" s="75">
        <v>42915</v>
      </c>
    </row>
    <row r="54" spans="1:14" ht="23.25" customHeight="1" x14ac:dyDescent="0.25">
      <c r="A54" s="40">
        <f t="shared" si="0"/>
        <v>130</v>
      </c>
      <c r="B54" s="57" t="s">
        <v>43</v>
      </c>
      <c r="C54" s="58">
        <v>901037003</v>
      </c>
      <c r="D54" s="58">
        <v>42887</v>
      </c>
      <c r="E54" s="58" t="s">
        <v>70</v>
      </c>
      <c r="F54" s="58">
        <v>4917</v>
      </c>
      <c r="G54" s="58">
        <v>160217</v>
      </c>
      <c r="H54" s="58">
        <v>1490997.8599999999</v>
      </c>
      <c r="I54" s="58" t="s">
        <v>154</v>
      </c>
      <c r="J54" s="58">
        <v>78324757.520000011</v>
      </c>
      <c r="K54" s="59"/>
      <c r="L54" s="81"/>
      <c r="N54" s="103"/>
    </row>
    <row r="55" spans="1:14" ht="23.25" customHeight="1" x14ac:dyDescent="0.25">
      <c r="A55" s="40">
        <f t="shared" si="0"/>
        <v>131</v>
      </c>
      <c r="B55" s="91" t="s">
        <v>32</v>
      </c>
      <c r="C55" s="89">
        <v>19374690</v>
      </c>
      <c r="D55" s="67">
        <v>42888</v>
      </c>
      <c r="E55" s="89" t="s">
        <v>33</v>
      </c>
      <c r="F55" s="89">
        <v>5117</v>
      </c>
      <c r="G55" s="90">
        <v>161117</v>
      </c>
      <c r="H55" s="74">
        <v>6896552</v>
      </c>
      <c r="I55" s="82" t="s">
        <v>155</v>
      </c>
      <c r="J55" s="74">
        <v>50000000</v>
      </c>
      <c r="K55" s="100">
        <v>42916</v>
      </c>
      <c r="L55" s="75">
        <v>42916</v>
      </c>
      <c r="N55" s="103"/>
    </row>
    <row r="56" spans="1:14" ht="23.25" customHeight="1" x14ac:dyDescent="0.25">
      <c r="A56" s="40">
        <f t="shared" si="0"/>
        <v>132</v>
      </c>
      <c r="B56" s="65" t="s">
        <v>90</v>
      </c>
      <c r="C56" s="65">
        <v>800079939</v>
      </c>
      <c r="D56" s="67">
        <v>42888</v>
      </c>
      <c r="E56" s="65" t="s">
        <v>91</v>
      </c>
      <c r="F56" s="65">
        <v>5317</v>
      </c>
      <c r="G56" s="68">
        <v>161217</v>
      </c>
      <c r="H56" s="79">
        <v>9009655</v>
      </c>
      <c r="I56" s="69">
        <v>34167</v>
      </c>
      <c r="J56" s="79">
        <v>65320000</v>
      </c>
      <c r="K56" s="100">
        <v>42916</v>
      </c>
      <c r="L56" s="75">
        <v>42916</v>
      </c>
      <c r="N56" s="103"/>
    </row>
    <row r="57" spans="1:14" ht="23.25" customHeight="1" x14ac:dyDescent="0.25">
      <c r="A57" s="40">
        <f t="shared" si="0"/>
        <v>133</v>
      </c>
      <c r="B57" s="65" t="s">
        <v>156</v>
      </c>
      <c r="C57" s="65">
        <v>900920788</v>
      </c>
      <c r="D57" s="67">
        <v>42888</v>
      </c>
      <c r="E57" s="65" t="s">
        <v>157</v>
      </c>
      <c r="F57" s="65">
        <v>17617</v>
      </c>
      <c r="G57" s="68">
        <v>161317</v>
      </c>
      <c r="H57" s="79">
        <v>27907158.34</v>
      </c>
      <c r="I57" s="69" t="s">
        <v>158</v>
      </c>
      <c r="J57" s="79">
        <v>174786944.38999999</v>
      </c>
      <c r="K57" s="100">
        <v>42916</v>
      </c>
      <c r="L57" s="75">
        <v>42916</v>
      </c>
      <c r="N57" s="103"/>
    </row>
    <row r="58" spans="1:14" ht="23.25" customHeight="1" x14ac:dyDescent="0.25">
      <c r="A58" s="40">
        <f t="shared" si="0"/>
        <v>134</v>
      </c>
      <c r="B58" s="65" t="s">
        <v>85</v>
      </c>
      <c r="C58" s="65">
        <v>860077695</v>
      </c>
      <c r="D58" s="67">
        <v>42891</v>
      </c>
      <c r="E58" s="65" t="s">
        <v>29</v>
      </c>
      <c r="F58" s="89">
        <v>517</v>
      </c>
      <c r="G58" s="90">
        <v>163217</v>
      </c>
      <c r="H58" s="74">
        <v>7390065</v>
      </c>
      <c r="I58" s="82" t="s">
        <v>159</v>
      </c>
      <c r="J58" s="74">
        <v>53577974</v>
      </c>
      <c r="K58" s="100">
        <v>42916</v>
      </c>
      <c r="L58" s="75">
        <v>42916</v>
      </c>
      <c r="N58" s="103"/>
    </row>
    <row r="59" spans="1:14" ht="23.25" customHeight="1" x14ac:dyDescent="0.25">
      <c r="A59" s="42">
        <f t="shared" si="0"/>
        <v>135</v>
      </c>
      <c r="B59" s="91" t="s">
        <v>83</v>
      </c>
      <c r="C59" s="89">
        <v>830122566</v>
      </c>
      <c r="D59" s="67">
        <v>42892</v>
      </c>
      <c r="E59" s="89" t="s">
        <v>41</v>
      </c>
      <c r="F59" s="47">
        <v>717</v>
      </c>
      <c r="G59" s="52">
        <v>165917</v>
      </c>
      <c r="H59" s="74">
        <v>192130670.97999999</v>
      </c>
      <c r="I59" s="49" t="s">
        <v>160</v>
      </c>
      <c r="J59" s="74">
        <v>1099890000</v>
      </c>
      <c r="K59" s="45">
        <v>42916</v>
      </c>
      <c r="L59" s="45">
        <v>42916</v>
      </c>
    </row>
    <row r="60" spans="1:14" ht="23.25" customHeight="1" x14ac:dyDescent="0.25">
      <c r="A60" s="43"/>
      <c r="B60" s="91" t="s">
        <v>84</v>
      </c>
      <c r="C60" s="89">
        <v>830122566</v>
      </c>
      <c r="D60" s="67">
        <v>42892</v>
      </c>
      <c r="E60" s="89" t="s">
        <v>41</v>
      </c>
      <c r="F60" s="48"/>
      <c r="G60" s="53"/>
      <c r="H60" s="74"/>
      <c r="I60" s="50"/>
      <c r="J60" s="74">
        <v>192347111.59999999</v>
      </c>
      <c r="K60" s="46"/>
      <c r="L60" s="46"/>
    </row>
    <row r="61" spans="1:14" ht="23.25" customHeight="1" x14ac:dyDescent="0.25">
      <c r="A61" s="44"/>
      <c r="B61" s="91" t="s">
        <v>42</v>
      </c>
      <c r="C61" s="89">
        <v>830122566</v>
      </c>
      <c r="D61" s="67">
        <v>42892</v>
      </c>
      <c r="E61" s="89" t="s">
        <v>41</v>
      </c>
      <c r="F61" s="90">
        <v>10117</v>
      </c>
      <c r="G61" s="90">
        <v>166017</v>
      </c>
      <c r="H61" s="74"/>
      <c r="I61" s="51"/>
      <c r="J61" s="74">
        <v>140061772</v>
      </c>
      <c r="K61" s="100">
        <v>42916</v>
      </c>
      <c r="L61" s="75">
        <v>42916</v>
      </c>
    </row>
  </sheetData>
  <mergeCells count="20">
    <mergeCell ref="A40:A42"/>
    <mergeCell ref="A59:A61"/>
    <mergeCell ref="B33:K33"/>
    <mergeCell ref="B54:K54"/>
    <mergeCell ref="L40:L41"/>
    <mergeCell ref="L59:L60"/>
    <mergeCell ref="K40:K41"/>
    <mergeCell ref="K59:K60"/>
    <mergeCell ref="F59:F60"/>
    <mergeCell ref="I59:I61"/>
    <mergeCell ref="G59:G60"/>
    <mergeCell ref="G40:G41"/>
    <mergeCell ref="F40:F41"/>
    <mergeCell ref="I40:I42"/>
    <mergeCell ref="A8:H8"/>
    <mergeCell ref="A5:K5"/>
    <mergeCell ref="A1:K1"/>
    <mergeCell ref="A2:K2"/>
    <mergeCell ref="A3:K3"/>
    <mergeCell ref="A7:K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9"/>
  <sheetViews>
    <sheetView zoomScale="60" zoomScaleNormal="60" workbookViewId="0">
      <pane ySplit="10" topLeftCell="A11" activePane="bottomLeft" state="frozen"/>
      <selection activeCell="A196" sqref="A196"/>
      <selection pane="bottomLeft" activeCell="J24" sqref="J24"/>
    </sheetView>
  </sheetViews>
  <sheetFormatPr baseColWidth="10" defaultRowHeight="23.25" customHeight="1" x14ac:dyDescent="0.25"/>
  <cols>
    <col min="1" max="1" width="9.5703125" style="29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32.140625" style="27" customWidth="1"/>
    <col min="10" max="10" width="27.140625" style="21" customWidth="1"/>
    <col min="11" max="11" width="28.7109375" customWidth="1"/>
    <col min="12" max="12" width="28.140625" hidden="1" customWidth="1"/>
    <col min="13" max="13" width="29.140625" style="14" hidden="1" customWidth="1"/>
    <col min="14" max="14" width="34.14062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2" t="s">
        <v>14</v>
      </c>
    </row>
    <row r="2" spans="1:110" ht="23.25" customHeight="1" x14ac:dyDescent="0.25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30"/>
    </row>
    <row r="3" spans="1:110" ht="23.25" customHeight="1" x14ac:dyDescent="0.25">
      <c r="A3" s="55" t="s">
        <v>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55" t="s">
        <v>98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56" t="s">
        <v>49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t="s">
        <v>16</v>
      </c>
    </row>
    <row r="8" spans="1:110" ht="23.25" customHeight="1" x14ac:dyDescent="0.25">
      <c r="A8" s="55" t="s">
        <v>17</v>
      </c>
      <c r="B8" s="55"/>
      <c r="C8" s="55"/>
      <c r="D8" s="55"/>
      <c r="E8" s="55"/>
      <c r="F8" s="55"/>
      <c r="G8" s="55"/>
      <c r="H8" s="55"/>
      <c r="I8" s="31"/>
      <c r="J8" s="32"/>
      <c r="K8" s="14"/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7" t="s">
        <v>44</v>
      </c>
      <c r="K9" s="28"/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36" customHeight="1" x14ac:dyDescent="0.25">
      <c r="A11" s="11">
        <v>11</v>
      </c>
      <c r="B11" s="124" t="s">
        <v>100</v>
      </c>
      <c r="C11" s="124">
        <v>901026123</v>
      </c>
      <c r="D11" s="110">
        <v>42864</v>
      </c>
      <c r="E11" s="124" t="s">
        <v>101</v>
      </c>
      <c r="F11" s="124">
        <v>4817</v>
      </c>
      <c r="G11" s="125">
        <v>125517</v>
      </c>
      <c r="H11" s="114">
        <v>7432947.3899999997</v>
      </c>
      <c r="I11" s="126" t="s">
        <v>102</v>
      </c>
      <c r="J11" s="114">
        <v>53888868.590000004</v>
      </c>
      <c r="K11" s="130">
        <v>42895</v>
      </c>
      <c r="L11" s="127"/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108">
        <f>A11+1</f>
        <v>12</v>
      </c>
      <c r="B12" s="116" t="s">
        <v>43</v>
      </c>
      <c r="C12" s="108">
        <v>901037003</v>
      </c>
      <c r="D12" s="118">
        <v>42864</v>
      </c>
      <c r="E12" s="120" t="s">
        <v>70</v>
      </c>
      <c r="F12" s="108">
        <v>4917</v>
      </c>
      <c r="G12" s="111">
        <v>34717</v>
      </c>
      <c r="H12" s="109">
        <v>0</v>
      </c>
      <c r="I12" s="112">
        <v>4</v>
      </c>
      <c r="J12" s="119">
        <v>11543732.119999999</v>
      </c>
      <c r="K12" s="131">
        <v>42895</v>
      </c>
      <c r="L12" s="115">
        <v>42895</v>
      </c>
    </row>
    <row r="13" spans="1:110" ht="23.25" customHeight="1" x14ac:dyDescent="0.25">
      <c r="A13" s="108">
        <f t="shared" ref="A13:A19" si="0">A12+1</f>
        <v>13</v>
      </c>
      <c r="B13" s="123" t="s">
        <v>106</v>
      </c>
      <c r="C13" s="124">
        <v>891410137</v>
      </c>
      <c r="D13" s="110">
        <v>42865</v>
      </c>
      <c r="E13" s="120" t="s">
        <v>107</v>
      </c>
      <c r="F13" s="124">
        <v>4617</v>
      </c>
      <c r="G13" s="125">
        <v>126117</v>
      </c>
      <c r="H13" s="114">
        <v>0</v>
      </c>
      <c r="I13" s="122" t="s">
        <v>108</v>
      </c>
      <c r="J13" s="114">
        <v>17018059</v>
      </c>
      <c r="K13" s="131">
        <v>42900</v>
      </c>
      <c r="L13" s="115">
        <v>42900</v>
      </c>
    </row>
    <row r="14" spans="1:110" ht="23.25" customHeight="1" x14ac:dyDescent="0.25">
      <c r="A14" s="108">
        <f t="shared" si="0"/>
        <v>14</v>
      </c>
      <c r="B14" s="108" t="s">
        <v>110</v>
      </c>
      <c r="C14" s="108">
        <v>901028912</v>
      </c>
      <c r="D14" s="110">
        <v>42867</v>
      </c>
      <c r="E14" s="108" t="s">
        <v>111</v>
      </c>
      <c r="F14" s="108">
        <v>5717</v>
      </c>
      <c r="G14" s="108">
        <v>127917</v>
      </c>
      <c r="H14" s="109"/>
      <c r="I14" s="113" t="s">
        <v>108</v>
      </c>
      <c r="J14" s="109">
        <v>15515326.92</v>
      </c>
      <c r="K14" s="133">
        <v>42900</v>
      </c>
      <c r="L14" s="128">
        <v>42900</v>
      </c>
    </row>
    <row r="15" spans="1:110" ht="23.25" customHeight="1" x14ac:dyDescent="0.25">
      <c r="A15" s="108">
        <f t="shared" si="0"/>
        <v>15</v>
      </c>
      <c r="B15" s="108" t="s">
        <v>162</v>
      </c>
      <c r="C15" s="111">
        <v>901036012</v>
      </c>
      <c r="D15" s="110">
        <v>42870</v>
      </c>
      <c r="E15" s="121" t="s">
        <v>163</v>
      </c>
      <c r="F15" s="108">
        <v>5917</v>
      </c>
      <c r="G15" s="111">
        <v>128617</v>
      </c>
      <c r="H15" s="109">
        <v>18909725</v>
      </c>
      <c r="I15" s="112">
        <v>2</v>
      </c>
      <c r="J15" s="109">
        <v>137095500</v>
      </c>
      <c r="K15" s="132">
        <v>42900</v>
      </c>
      <c r="L15" s="117">
        <v>42900</v>
      </c>
    </row>
    <row r="16" spans="1:110" ht="23.25" customHeight="1" x14ac:dyDescent="0.25">
      <c r="A16" s="108">
        <f t="shared" si="0"/>
        <v>16</v>
      </c>
      <c r="B16" s="123" t="s">
        <v>106</v>
      </c>
      <c r="C16" s="124">
        <v>891410137</v>
      </c>
      <c r="D16" s="110">
        <v>42873</v>
      </c>
      <c r="E16" s="120" t="s">
        <v>107</v>
      </c>
      <c r="F16" s="124">
        <v>4617</v>
      </c>
      <c r="G16" s="125">
        <v>138817</v>
      </c>
      <c r="H16" s="114">
        <v>2692050.76</v>
      </c>
      <c r="I16" s="122" t="s">
        <v>108</v>
      </c>
      <c r="J16" s="114">
        <v>19517368</v>
      </c>
      <c r="K16" s="131">
        <v>42906</v>
      </c>
      <c r="L16" s="115">
        <v>42906</v>
      </c>
    </row>
    <row r="17" spans="1:12" ht="23.25" customHeight="1" x14ac:dyDescent="0.25">
      <c r="A17" s="108">
        <f t="shared" si="0"/>
        <v>17</v>
      </c>
      <c r="B17" s="108" t="s">
        <v>110</v>
      </c>
      <c r="C17" s="108">
        <v>901028912</v>
      </c>
      <c r="D17" s="110">
        <v>42881</v>
      </c>
      <c r="E17" s="108" t="s">
        <v>111</v>
      </c>
      <c r="F17" s="108">
        <v>5717</v>
      </c>
      <c r="G17" s="108">
        <v>158017</v>
      </c>
      <c r="H17" s="109">
        <v>0</v>
      </c>
      <c r="I17" s="113" t="s">
        <v>108</v>
      </c>
      <c r="J17" s="109">
        <v>32959715.949999999</v>
      </c>
      <c r="K17" s="131">
        <v>42915</v>
      </c>
      <c r="L17" s="115">
        <v>42915</v>
      </c>
    </row>
    <row r="18" spans="1:12" ht="23.25" customHeight="1" x14ac:dyDescent="0.25">
      <c r="A18" s="108">
        <f t="shared" si="0"/>
        <v>18</v>
      </c>
      <c r="B18" s="123" t="s">
        <v>106</v>
      </c>
      <c r="C18" s="124">
        <v>891410137</v>
      </c>
      <c r="D18" s="110">
        <v>42881</v>
      </c>
      <c r="E18" s="120" t="s">
        <v>107</v>
      </c>
      <c r="F18" s="124">
        <v>4617</v>
      </c>
      <c r="G18" s="125">
        <v>158217</v>
      </c>
      <c r="H18" s="114"/>
      <c r="I18" s="122" t="s">
        <v>108</v>
      </c>
      <c r="J18" s="114">
        <v>21043958</v>
      </c>
      <c r="K18" s="131">
        <v>42915</v>
      </c>
      <c r="L18" s="115">
        <v>42915</v>
      </c>
    </row>
    <row r="19" spans="1:12" ht="23.25" customHeight="1" x14ac:dyDescent="0.25">
      <c r="A19" s="108">
        <f t="shared" si="0"/>
        <v>19</v>
      </c>
      <c r="B19" s="124" t="s">
        <v>100</v>
      </c>
      <c r="C19" s="124">
        <v>901026123</v>
      </c>
      <c r="D19" s="110">
        <v>42881</v>
      </c>
      <c r="E19" s="124" t="s">
        <v>101</v>
      </c>
      <c r="F19" s="124">
        <v>4817</v>
      </c>
      <c r="G19" s="125">
        <v>158417</v>
      </c>
      <c r="H19" s="114"/>
      <c r="I19" s="126" t="s">
        <v>108</v>
      </c>
      <c r="J19" s="114">
        <v>72974711.670000002</v>
      </c>
      <c r="K19" s="131">
        <v>42915</v>
      </c>
      <c r="L19" s="115">
        <v>42915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7"/>
  <sheetViews>
    <sheetView zoomScale="60" zoomScaleNormal="60" workbookViewId="0">
      <pane ySplit="10" topLeftCell="A11" activePane="bottomLeft" state="frozen"/>
      <selection activeCell="A196" sqref="A196"/>
      <selection pane="bottomLeft" activeCell="K34" sqref="K34"/>
    </sheetView>
  </sheetViews>
  <sheetFormatPr baseColWidth="10" defaultRowHeight="23.25" customHeight="1" x14ac:dyDescent="0.25"/>
  <cols>
    <col min="1" max="1" width="9.5703125" style="29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32.140625" style="27" customWidth="1"/>
    <col min="10" max="10" width="27.140625" style="21" customWidth="1"/>
    <col min="11" max="11" width="28.7109375" customWidth="1"/>
    <col min="12" max="12" width="28.140625" hidden="1" customWidth="1"/>
    <col min="13" max="13" width="29.140625" style="14" hidden="1" customWidth="1"/>
    <col min="14" max="14" width="34.14062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2" t="s">
        <v>14</v>
      </c>
    </row>
    <row r="2" spans="1:110" ht="23.25" customHeight="1" x14ac:dyDescent="0.25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30"/>
    </row>
    <row r="3" spans="1:110" ht="23.25" customHeight="1" x14ac:dyDescent="0.25">
      <c r="A3" s="55" t="s">
        <v>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55" t="s">
        <v>98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56" t="s">
        <v>50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t="s">
        <v>16</v>
      </c>
    </row>
    <row r="8" spans="1:110" ht="23.25" customHeight="1" x14ac:dyDescent="0.25">
      <c r="A8" s="55" t="s">
        <v>17</v>
      </c>
      <c r="B8" s="55"/>
      <c r="C8" s="55"/>
      <c r="D8" s="55"/>
      <c r="E8" s="55"/>
      <c r="F8" s="55"/>
      <c r="G8" s="55"/>
      <c r="H8" s="55"/>
      <c r="I8" s="31"/>
      <c r="J8" s="32"/>
      <c r="K8" s="14"/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7" t="s">
        <v>44</v>
      </c>
      <c r="K9" s="28"/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23.25" customHeight="1" x14ac:dyDescent="0.25">
      <c r="A11" s="11">
        <v>26</v>
      </c>
      <c r="B11" s="138" t="s">
        <v>74</v>
      </c>
      <c r="C11" s="138">
        <v>79645676</v>
      </c>
      <c r="D11" s="141">
        <v>42879</v>
      </c>
      <c r="E11" s="138" t="s">
        <v>75</v>
      </c>
      <c r="F11" s="138">
        <v>63417</v>
      </c>
      <c r="G11" s="142">
        <v>125617</v>
      </c>
      <c r="H11" s="148">
        <v>939199.21</v>
      </c>
      <c r="I11" s="149">
        <v>107</v>
      </c>
      <c r="J11" s="148">
        <v>5882352.9400000004</v>
      </c>
      <c r="K11" s="160">
        <v>42894</v>
      </c>
      <c r="L11" s="145">
        <v>42894</v>
      </c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11">
        <f>+A11+1</f>
        <v>27</v>
      </c>
      <c r="B12" s="152" t="s">
        <v>72</v>
      </c>
      <c r="C12" s="150">
        <v>80229957</v>
      </c>
      <c r="D12" s="141">
        <v>42880</v>
      </c>
      <c r="E12" s="150" t="s">
        <v>73</v>
      </c>
      <c r="F12" s="150">
        <v>63217</v>
      </c>
      <c r="G12" s="151">
        <v>156317</v>
      </c>
      <c r="H12" s="156"/>
      <c r="I12" s="155" t="s">
        <v>164</v>
      </c>
      <c r="J12" s="144">
        <v>4500000</v>
      </c>
      <c r="K12" s="160">
        <v>42894</v>
      </c>
      <c r="L12" s="145">
        <v>42894</v>
      </c>
      <c r="M12" s="12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11">
        <f t="shared" ref="A13:A27" si="0">+A12+1</f>
        <v>28</v>
      </c>
      <c r="B13" s="137" t="s">
        <v>165</v>
      </c>
      <c r="C13" s="137">
        <v>80437758</v>
      </c>
      <c r="D13" s="141">
        <v>42880</v>
      </c>
      <c r="E13" s="137" t="s">
        <v>47</v>
      </c>
      <c r="F13" s="137">
        <v>24517</v>
      </c>
      <c r="G13" s="136">
        <v>156417</v>
      </c>
      <c r="H13" s="156"/>
      <c r="I13" s="139" t="s">
        <v>81</v>
      </c>
      <c r="J13" s="144">
        <v>2400000</v>
      </c>
      <c r="K13" s="160">
        <v>42894</v>
      </c>
      <c r="L13" s="145">
        <v>42894</v>
      </c>
      <c r="M13" s="26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23.25" customHeight="1" x14ac:dyDescent="0.25">
      <c r="A14" s="11">
        <f t="shared" si="0"/>
        <v>29</v>
      </c>
      <c r="B14" s="137" t="s">
        <v>166</v>
      </c>
      <c r="C14" s="153">
        <v>1065658348</v>
      </c>
      <c r="D14" s="141">
        <v>42880</v>
      </c>
      <c r="E14" s="153" t="s">
        <v>167</v>
      </c>
      <c r="F14" s="137">
        <v>41217</v>
      </c>
      <c r="G14" s="136">
        <v>156517</v>
      </c>
      <c r="H14" s="156"/>
      <c r="I14" s="139" t="s">
        <v>54</v>
      </c>
      <c r="J14" s="140">
        <v>2200000</v>
      </c>
      <c r="K14" s="160">
        <v>42894</v>
      </c>
      <c r="L14" s="145">
        <v>42894</v>
      </c>
      <c r="M14" s="26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11">
        <f t="shared" si="0"/>
        <v>30</v>
      </c>
      <c r="B15" s="150" t="s">
        <v>76</v>
      </c>
      <c r="C15" s="150">
        <v>52097319</v>
      </c>
      <c r="D15" s="141">
        <v>42887</v>
      </c>
      <c r="E15" s="150" t="s">
        <v>77</v>
      </c>
      <c r="F15" s="150">
        <v>42217</v>
      </c>
      <c r="G15" s="151">
        <v>160417</v>
      </c>
      <c r="H15" s="156"/>
      <c r="I15" s="155" t="s">
        <v>164</v>
      </c>
      <c r="J15" s="144">
        <v>4644000</v>
      </c>
      <c r="K15" s="160">
        <v>42899</v>
      </c>
      <c r="L15" s="145">
        <v>42899</v>
      </c>
      <c r="M15" s="26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11">
        <f t="shared" si="0"/>
        <v>31</v>
      </c>
      <c r="B16" s="146" t="s">
        <v>168</v>
      </c>
      <c r="C16" s="138">
        <v>51804271</v>
      </c>
      <c r="D16" s="141">
        <v>42891</v>
      </c>
      <c r="E16" s="138" t="s">
        <v>80</v>
      </c>
      <c r="F16" s="138">
        <v>75217</v>
      </c>
      <c r="G16" s="142">
        <v>163017</v>
      </c>
      <c r="H16" s="157">
        <v>0</v>
      </c>
      <c r="I16" s="149" t="s">
        <v>164</v>
      </c>
      <c r="J16" s="148">
        <v>6666000</v>
      </c>
      <c r="K16" s="160">
        <v>42900</v>
      </c>
      <c r="L16" s="145">
        <v>42900</v>
      </c>
    </row>
    <row r="17" spans="1:12" ht="23.25" customHeight="1" x14ac:dyDescent="0.25">
      <c r="A17" s="11">
        <f t="shared" si="0"/>
        <v>32</v>
      </c>
      <c r="B17" s="146" t="s">
        <v>169</v>
      </c>
      <c r="C17" s="138">
        <v>79790930</v>
      </c>
      <c r="D17" s="141">
        <v>42898</v>
      </c>
      <c r="E17" s="138" t="s">
        <v>170</v>
      </c>
      <c r="F17" s="138">
        <v>64117</v>
      </c>
      <c r="G17" s="142">
        <v>171717</v>
      </c>
      <c r="H17" s="157"/>
      <c r="I17" s="149" t="s">
        <v>171</v>
      </c>
      <c r="J17" s="148">
        <v>6345000</v>
      </c>
      <c r="K17" s="160">
        <v>42915</v>
      </c>
      <c r="L17" s="145">
        <v>42915</v>
      </c>
    </row>
    <row r="18" spans="1:12" ht="23.25" customHeight="1" x14ac:dyDescent="0.25">
      <c r="A18" s="11">
        <f t="shared" si="0"/>
        <v>33</v>
      </c>
      <c r="B18" s="138" t="s">
        <v>74</v>
      </c>
      <c r="C18" s="138">
        <v>79645676</v>
      </c>
      <c r="D18" s="141">
        <v>42898</v>
      </c>
      <c r="E18" s="138" t="s">
        <v>75</v>
      </c>
      <c r="F18" s="138">
        <v>63417</v>
      </c>
      <c r="G18" s="142">
        <v>171817</v>
      </c>
      <c r="H18" s="148">
        <v>939199.21</v>
      </c>
      <c r="I18" s="149">
        <v>108</v>
      </c>
      <c r="J18" s="148">
        <v>5882352.9400000004</v>
      </c>
      <c r="K18" s="160">
        <v>42915</v>
      </c>
      <c r="L18" s="145">
        <v>42915</v>
      </c>
    </row>
    <row r="19" spans="1:12" ht="23.25" customHeight="1" x14ac:dyDescent="0.25">
      <c r="A19" s="11">
        <f t="shared" si="0"/>
        <v>34</v>
      </c>
      <c r="B19" s="138" t="s">
        <v>172</v>
      </c>
      <c r="C19" s="138">
        <v>79925465</v>
      </c>
      <c r="D19" s="141">
        <v>42898</v>
      </c>
      <c r="E19" s="138" t="s">
        <v>173</v>
      </c>
      <c r="F19" s="138">
        <v>64917</v>
      </c>
      <c r="G19" s="142">
        <v>171917</v>
      </c>
      <c r="H19" s="148">
        <v>0</v>
      </c>
      <c r="I19" s="149" t="s">
        <v>171</v>
      </c>
      <c r="J19" s="148">
        <v>6345000</v>
      </c>
      <c r="K19" s="160">
        <v>42915</v>
      </c>
      <c r="L19" s="145">
        <v>42915</v>
      </c>
    </row>
    <row r="20" spans="1:12" ht="23.25" customHeight="1" x14ac:dyDescent="0.25">
      <c r="A20" s="11">
        <f t="shared" si="0"/>
        <v>35</v>
      </c>
      <c r="B20" s="138" t="s">
        <v>174</v>
      </c>
      <c r="C20" s="138">
        <v>28814974</v>
      </c>
      <c r="D20" s="141">
        <v>42898</v>
      </c>
      <c r="E20" s="138" t="s">
        <v>175</v>
      </c>
      <c r="F20" s="138">
        <v>68917</v>
      </c>
      <c r="G20" s="142">
        <v>172017</v>
      </c>
      <c r="H20" s="148">
        <v>0</v>
      </c>
      <c r="I20" s="149" t="s">
        <v>171</v>
      </c>
      <c r="J20" s="148">
        <v>6345000</v>
      </c>
      <c r="K20" s="160">
        <v>42915</v>
      </c>
      <c r="L20" s="145">
        <v>42915</v>
      </c>
    </row>
    <row r="21" spans="1:12" ht="23.25" customHeight="1" x14ac:dyDescent="0.25">
      <c r="A21" s="138">
        <f t="shared" si="0"/>
        <v>36</v>
      </c>
      <c r="B21" s="150" t="s">
        <v>78</v>
      </c>
      <c r="C21" s="150">
        <v>46677684</v>
      </c>
      <c r="D21" s="141">
        <v>42898</v>
      </c>
      <c r="E21" s="150" t="s">
        <v>79</v>
      </c>
      <c r="F21" s="150">
        <v>63317</v>
      </c>
      <c r="G21" s="151">
        <v>174117</v>
      </c>
      <c r="H21" s="156"/>
      <c r="I21" s="155" t="s">
        <v>164</v>
      </c>
      <c r="J21" s="144">
        <v>6700000</v>
      </c>
      <c r="K21" s="160">
        <v>42915</v>
      </c>
      <c r="L21" s="145">
        <v>42915</v>
      </c>
    </row>
    <row r="22" spans="1:12" ht="23.25" customHeight="1" x14ac:dyDescent="0.25">
      <c r="A22" s="138">
        <f t="shared" si="0"/>
        <v>37</v>
      </c>
      <c r="B22" s="150" t="s">
        <v>176</v>
      </c>
      <c r="C22" s="150">
        <v>3229110</v>
      </c>
      <c r="D22" s="141">
        <v>42902</v>
      </c>
      <c r="E22" s="150" t="s">
        <v>177</v>
      </c>
      <c r="F22" s="150">
        <v>72217</v>
      </c>
      <c r="G22" s="151">
        <v>187317</v>
      </c>
      <c r="H22" s="144">
        <v>638655.46</v>
      </c>
      <c r="I22" s="155">
        <v>246</v>
      </c>
      <c r="J22" s="144">
        <v>4000000</v>
      </c>
      <c r="K22" s="161">
        <v>42915</v>
      </c>
      <c r="L22" s="147">
        <v>42915</v>
      </c>
    </row>
    <row r="23" spans="1:12" ht="23.25" customHeight="1" x14ac:dyDescent="0.25">
      <c r="A23" s="138">
        <f t="shared" si="0"/>
        <v>38</v>
      </c>
      <c r="B23" s="137" t="s">
        <v>178</v>
      </c>
      <c r="C23" s="137">
        <v>79407041</v>
      </c>
      <c r="D23" s="143">
        <v>42906</v>
      </c>
      <c r="E23" s="154" t="s">
        <v>46</v>
      </c>
      <c r="F23" s="137">
        <v>23217</v>
      </c>
      <c r="G23" s="136">
        <v>187417</v>
      </c>
      <c r="H23" s="156"/>
      <c r="I23" s="139" t="s">
        <v>179</v>
      </c>
      <c r="J23" s="144">
        <v>8250000</v>
      </c>
      <c r="K23" s="161">
        <v>42916</v>
      </c>
      <c r="L23" s="147">
        <v>42916</v>
      </c>
    </row>
    <row r="24" spans="1:12" ht="23.25" customHeight="1" x14ac:dyDescent="0.25">
      <c r="A24" s="138">
        <f t="shared" si="0"/>
        <v>39</v>
      </c>
      <c r="B24" s="137" t="s">
        <v>180</v>
      </c>
      <c r="C24" s="137">
        <v>80437758</v>
      </c>
      <c r="D24" s="143">
        <v>42906</v>
      </c>
      <c r="E24" s="137" t="s">
        <v>47</v>
      </c>
      <c r="F24" s="137">
        <v>24517</v>
      </c>
      <c r="G24" s="136">
        <v>187517</v>
      </c>
      <c r="H24" s="156"/>
      <c r="I24" s="139" t="s">
        <v>179</v>
      </c>
      <c r="J24" s="144">
        <v>2400000</v>
      </c>
      <c r="K24" s="160">
        <v>42916</v>
      </c>
      <c r="L24" s="145">
        <v>42916</v>
      </c>
    </row>
    <row r="25" spans="1:12" ht="23.25" customHeight="1" x14ac:dyDescent="0.25">
      <c r="A25" s="138">
        <f t="shared" si="0"/>
        <v>40</v>
      </c>
      <c r="B25" s="137" t="s">
        <v>181</v>
      </c>
      <c r="C25" s="137">
        <v>52409970</v>
      </c>
      <c r="D25" s="143">
        <v>42906</v>
      </c>
      <c r="E25" s="138" t="s">
        <v>48</v>
      </c>
      <c r="F25" s="137">
        <v>40617</v>
      </c>
      <c r="G25" s="136">
        <v>187617</v>
      </c>
      <c r="H25" s="156"/>
      <c r="I25" s="139" t="s">
        <v>81</v>
      </c>
      <c r="J25" s="140">
        <v>3300000</v>
      </c>
      <c r="K25" s="161">
        <v>42916</v>
      </c>
      <c r="L25" s="147">
        <v>42916</v>
      </c>
    </row>
    <row r="26" spans="1:12" ht="23.25" customHeight="1" x14ac:dyDescent="0.25">
      <c r="A26" s="138">
        <f t="shared" si="0"/>
        <v>41</v>
      </c>
      <c r="B26" s="138" t="s">
        <v>182</v>
      </c>
      <c r="C26" s="138">
        <v>65756444</v>
      </c>
      <c r="D26" s="143">
        <v>42906</v>
      </c>
      <c r="E26" s="138" t="s">
        <v>53</v>
      </c>
      <c r="F26" s="138">
        <v>40917</v>
      </c>
      <c r="G26" s="142">
        <v>187717</v>
      </c>
      <c r="H26" s="157"/>
      <c r="I26" s="139" t="s">
        <v>81</v>
      </c>
      <c r="J26" s="148">
        <v>2530000</v>
      </c>
      <c r="K26" s="161">
        <v>42916</v>
      </c>
      <c r="L26" s="147">
        <v>42916</v>
      </c>
    </row>
    <row r="27" spans="1:12" ht="23.25" customHeight="1" x14ac:dyDescent="0.25">
      <c r="A27" s="138">
        <f t="shared" si="0"/>
        <v>42</v>
      </c>
      <c r="B27" s="137" t="s">
        <v>183</v>
      </c>
      <c r="C27" s="153">
        <v>1065658348</v>
      </c>
      <c r="D27" s="143">
        <v>42906</v>
      </c>
      <c r="E27" s="153" t="s">
        <v>167</v>
      </c>
      <c r="F27" s="137">
        <v>41217</v>
      </c>
      <c r="G27" s="136">
        <v>187817</v>
      </c>
      <c r="H27" s="156"/>
      <c r="I27" s="139" t="s">
        <v>81</v>
      </c>
      <c r="J27" s="140">
        <v>2200000</v>
      </c>
      <c r="K27" s="161">
        <v>42916</v>
      </c>
      <c r="L27" s="147">
        <v>42916</v>
      </c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17"/>
  <sheetViews>
    <sheetView zoomScale="60" zoomScaleNormal="60" workbookViewId="0">
      <pane ySplit="10" topLeftCell="A11" activePane="bottomLeft" state="frozen"/>
      <selection activeCell="A196" sqref="A196"/>
      <selection pane="bottomLeft" activeCell="I25" sqref="I25"/>
    </sheetView>
  </sheetViews>
  <sheetFormatPr baseColWidth="10" defaultRowHeight="23.25" customHeight="1" x14ac:dyDescent="0.25"/>
  <cols>
    <col min="1" max="1" width="9.5703125" style="29" customWidth="1"/>
    <col min="2" max="2" width="34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32.140625" style="27" customWidth="1"/>
    <col min="10" max="10" width="27.140625" style="21" customWidth="1"/>
    <col min="11" max="11" width="23.28515625" customWidth="1"/>
    <col min="12" max="12" width="28.140625" hidden="1" customWidth="1"/>
    <col min="13" max="13" width="29.140625" style="14" hidden="1" customWidth="1"/>
    <col min="14" max="14" width="34.14062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2" t="s">
        <v>14</v>
      </c>
    </row>
    <row r="2" spans="1:110" ht="23.25" customHeight="1" x14ac:dyDescent="0.25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30"/>
    </row>
    <row r="3" spans="1:110" ht="23.25" customHeight="1" x14ac:dyDescent="0.25">
      <c r="A3" s="55" t="s">
        <v>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55" t="s">
        <v>98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56" t="s">
        <v>51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t="s">
        <v>16</v>
      </c>
    </row>
    <row r="8" spans="1:110" ht="23.25" customHeight="1" x14ac:dyDescent="0.25">
      <c r="A8" s="55" t="s">
        <v>17</v>
      </c>
      <c r="B8" s="55"/>
      <c r="C8" s="55"/>
      <c r="D8" s="55"/>
      <c r="E8" s="55"/>
      <c r="F8" s="55"/>
      <c r="G8" s="55"/>
      <c r="H8" s="55"/>
      <c r="I8" s="31"/>
      <c r="J8" s="32"/>
      <c r="K8" s="14"/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7" t="s">
        <v>44</v>
      </c>
      <c r="K9" s="28"/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23.25" customHeight="1" x14ac:dyDescent="0.25">
      <c r="A11" s="38">
        <v>12</v>
      </c>
      <c r="B11" s="168" t="s">
        <v>184</v>
      </c>
      <c r="C11" s="164">
        <v>830008233</v>
      </c>
      <c r="D11" s="169">
        <v>42870</v>
      </c>
      <c r="E11" s="164" t="s">
        <v>185</v>
      </c>
      <c r="F11" s="164">
        <v>69217</v>
      </c>
      <c r="G11" s="164">
        <v>128717</v>
      </c>
      <c r="H11" s="163">
        <v>0</v>
      </c>
      <c r="I11" s="170" t="s">
        <v>186</v>
      </c>
      <c r="J11" s="163">
        <v>2222863524.6360002</v>
      </c>
      <c r="K11" s="175">
        <v>42906</v>
      </c>
      <c r="L11" s="171">
        <v>42906</v>
      </c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3.25" customHeight="1" x14ac:dyDescent="0.25">
      <c r="A12" s="38">
        <f>A11+1</f>
        <v>13</v>
      </c>
      <c r="B12" s="168" t="s">
        <v>187</v>
      </c>
      <c r="C12" s="164">
        <v>901067862</v>
      </c>
      <c r="D12" s="169">
        <v>42870</v>
      </c>
      <c r="E12" s="164" t="s">
        <v>188</v>
      </c>
      <c r="F12" s="164">
        <v>69317</v>
      </c>
      <c r="G12" s="164">
        <v>131817</v>
      </c>
      <c r="H12" s="163">
        <v>0</v>
      </c>
      <c r="I12" s="170" t="s">
        <v>186</v>
      </c>
      <c r="J12" s="163">
        <v>688410631.25999999</v>
      </c>
      <c r="K12" s="175">
        <v>42906</v>
      </c>
      <c r="L12" s="171">
        <v>42906</v>
      </c>
      <c r="M12" s="12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38">
        <f t="shared" ref="A13:A17" si="0">A12+1</f>
        <v>14</v>
      </c>
      <c r="B13" s="168" t="s">
        <v>189</v>
      </c>
      <c r="C13" s="164">
        <v>901024990</v>
      </c>
      <c r="D13" s="169">
        <v>42870</v>
      </c>
      <c r="E13" s="164" t="s">
        <v>190</v>
      </c>
      <c r="F13" s="164">
        <v>4017</v>
      </c>
      <c r="G13" s="164">
        <v>132417</v>
      </c>
      <c r="H13" s="163">
        <v>3620069.3</v>
      </c>
      <c r="I13" s="170" t="s">
        <v>191</v>
      </c>
      <c r="J13" s="163">
        <v>475805896.97000003</v>
      </c>
      <c r="K13" s="175">
        <v>42906</v>
      </c>
      <c r="L13" s="171">
        <v>42906</v>
      </c>
    </row>
    <row r="14" spans="1:110" ht="23.25" customHeight="1" x14ac:dyDescent="0.25">
      <c r="A14" s="38">
        <f t="shared" si="0"/>
        <v>15</v>
      </c>
      <c r="B14" s="172" t="s">
        <v>65</v>
      </c>
      <c r="C14" s="164">
        <v>901017447</v>
      </c>
      <c r="D14" s="162">
        <v>42870</v>
      </c>
      <c r="E14" s="164" t="s">
        <v>66</v>
      </c>
      <c r="F14" s="164">
        <v>3917</v>
      </c>
      <c r="G14" s="164">
        <v>132617</v>
      </c>
      <c r="H14" s="166">
        <v>0</v>
      </c>
      <c r="I14" s="167">
        <v>2</v>
      </c>
      <c r="J14" s="166">
        <v>1580526.3999999985</v>
      </c>
      <c r="K14" s="175">
        <v>42906</v>
      </c>
      <c r="L14" s="171">
        <v>42906</v>
      </c>
    </row>
    <row r="15" spans="1:110" ht="23.25" customHeight="1" x14ac:dyDescent="0.25">
      <c r="A15" s="38">
        <f t="shared" si="0"/>
        <v>16</v>
      </c>
      <c r="B15" s="172" t="s">
        <v>192</v>
      </c>
      <c r="C15" s="164">
        <v>800242107</v>
      </c>
      <c r="D15" s="162">
        <v>42874</v>
      </c>
      <c r="E15" s="164" t="s">
        <v>193</v>
      </c>
      <c r="F15" s="164">
        <v>86817</v>
      </c>
      <c r="G15" s="164">
        <v>138117</v>
      </c>
      <c r="H15" s="166">
        <v>0</v>
      </c>
      <c r="I15" s="167" t="s">
        <v>186</v>
      </c>
      <c r="J15" s="166">
        <v>2423914393.4099998</v>
      </c>
      <c r="K15" s="174">
        <v>42915</v>
      </c>
      <c r="L15" s="165">
        <v>42915</v>
      </c>
    </row>
    <row r="16" spans="1:110" ht="23.25" customHeight="1" x14ac:dyDescent="0.25">
      <c r="A16" s="38">
        <f t="shared" si="0"/>
        <v>17</v>
      </c>
      <c r="B16" s="172" t="s">
        <v>57</v>
      </c>
      <c r="C16" s="164">
        <v>900994492</v>
      </c>
      <c r="D16" s="162">
        <v>42878</v>
      </c>
      <c r="E16" s="164" t="s">
        <v>67</v>
      </c>
      <c r="F16" s="164">
        <v>12317</v>
      </c>
      <c r="G16" s="164">
        <v>156717</v>
      </c>
      <c r="H16" s="166">
        <v>34356923.25</v>
      </c>
      <c r="I16" s="167" t="s">
        <v>194</v>
      </c>
      <c r="J16" s="166">
        <v>448267555.64999998</v>
      </c>
      <c r="K16" s="174">
        <v>42915</v>
      </c>
      <c r="L16" s="165">
        <v>42915</v>
      </c>
    </row>
    <row r="17" spans="1:12" ht="23.25" customHeight="1" x14ac:dyDescent="0.25">
      <c r="A17" s="38">
        <f t="shared" si="0"/>
        <v>18</v>
      </c>
      <c r="B17" s="172" t="s">
        <v>55</v>
      </c>
      <c r="C17" s="164">
        <v>901002988</v>
      </c>
      <c r="D17" s="162">
        <v>42817</v>
      </c>
      <c r="E17" s="164" t="s">
        <v>56</v>
      </c>
      <c r="F17" s="164">
        <v>13217</v>
      </c>
      <c r="G17" s="164">
        <v>156917</v>
      </c>
      <c r="H17" s="166">
        <v>3420324.91</v>
      </c>
      <c r="I17" s="167" t="s">
        <v>195</v>
      </c>
      <c r="J17" s="166">
        <v>21422034.989999998</v>
      </c>
      <c r="K17" s="174">
        <v>42915</v>
      </c>
      <c r="L17" s="165">
        <v>42915</v>
      </c>
    </row>
  </sheetData>
  <mergeCells count="6">
    <mergeCell ref="A8:H8"/>
    <mergeCell ref="A1:K1"/>
    <mergeCell ref="A2:K2"/>
    <mergeCell ref="A3:K3"/>
    <mergeCell ref="A5:K5"/>
    <mergeCell ref="A7:K7"/>
  </mergeCells>
  <conditionalFormatting sqref="J13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14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11:J12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15:J17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24"/>
  <sheetViews>
    <sheetView zoomScale="60" zoomScaleNormal="60" workbookViewId="0">
      <pane ySplit="10" topLeftCell="A11" activePane="bottomLeft" state="frozen"/>
      <selection activeCell="A196" sqref="A196"/>
      <selection pane="bottomLeft" activeCell="K28" sqref="K28"/>
    </sheetView>
  </sheetViews>
  <sheetFormatPr baseColWidth="10" defaultRowHeight="23.25" customHeight="1" x14ac:dyDescent="0.25"/>
  <cols>
    <col min="1" max="1" width="9.5703125" style="29" customWidth="1"/>
    <col min="2" max="2" width="35.7109375" customWidth="1"/>
    <col min="3" max="3" width="21.5703125" hidden="1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21" hidden="1" customWidth="1"/>
    <col min="9" max="9" width="39.7109375" style="27" customWidth="1"/>
    <col min="10" max="10" width="27.140625" style="21" customWidth="1"/>
    <col min="11" max="11" width="28.7109375" customWidth="1"/>
    <col min="12" max="12" width="28.140625" hidden="1" customWidth="1"/>
    <col min="13" max="13" width="29.140625" style="14" hidden="1" customWidth="1"/>
    <col min="14" max="14" width="34.140625" style="14" customWidth="1"/>
    <col min="15" max="15" width="43.28515625" style="14" customWidth="1"/>
    <col min="16" max="16" width="32" style="14" customWidth="1"/>
    <col min="17" max="17" width="40.5703125" style="14" customWidth="1"/>
    <col min="18" max="18" width="34.42578125" style="14" customWidth="1"/>
    <col min="19" max="19" width="34" style="14" customWidth="1"/>
    <col min="20" max="20" width="44.28515625" style="14" customWidth="1"/>
    <col min="21" max="21" width="33.5703125" style="14" customWidth="1"/>
    <col min="22" max="110" width="11.42578125" style="14"/>
  </cols>
  <sheetData>
    <row r="1" spans="1:110" ht="23.25" customHeight="1" x14ac:dyDescent="0.25">
      <c r="A1" s="55" t="s">
        <v>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2" t="s">
        <v>14</v>
      </c>
    </row>
    <row r="2" spans="1:110" ht="23.25" customHeight="1" x14ac:dyDescent="0.25">
      <c r="A2" s="55" t="s">
        <v>12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30"/>
    </row>
    <row r="3" spans="1:110" ht="23.25" customHeight="1" x14ac:dyDescent="0.25">
      <c r="A3" s="55" t="s">
        <v>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30"/>
    </row>
    <row r="4" spans="1:110" ht="23.25" customHeight="1" x14ac:dyDescent="0.25">
      <c r="A4" s="15"/>
      <c r="B4" s="16"/>
      <c r="C4" s="17"/>
      <c r="D4" s="18"/>
      <c r="E4" s="19"/>
      <c r="F4" s="20"/>
      <c r="H4"/>
      <c r="I4" s="15"/>
      <c r="J4" s="16"/>
      <c r="K4" s="17"/>
      <c r="L4" s="30"/>
    </row>
    <row r="5" spans="1:110" ht="23.25" customHeight="1" x14ac:dyDescent="0.25">
      <c r="A5" s="55" t="s">
        <v>98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30"/>
    </row>
    <row r="6" spans="1:110" ht="23.25" customHeight="1" x14ac:dyDescent="0.25">
      <c r="A6" s="14"/>
      <c r="H6"/>
      <c r="I6"/>
      <c r="J6"/>
      <c r="L6" t="s">
        <v>15</v>
      </c>
    </row>
    <row r="7" spans="1:110" ht="23.25" customHeight="1" x14ac:dyDescent="0.25">
      <c r="A7" s="56" t="s">
        <v>28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t="s">
        <v>16</v>
      </c>
    </row>
    <row r="8" spans="1:110" ht="23.25" customHeight="1" x14ac:dyDescent="0.25">
      <c r="A8" s="55" t="s">
        <v>17</v>
      </c>
      <c r="B8" s="55"/>
      <c r="C8" s="55"/>
      <c r="D8" s="55"/>
      <c r="E8" s="55"/>
      <c r="F8" s="55"/>
      <c r="G8" s="55"/>
      <c r="H8" s="55"/>
      <c r="I8" s="31"/>
      <c r="J8" s="32"/>
      <c r="K8" s="39" t="s">
        <v>45</v>
      </c>
      <c r="L8" t="s">
        <v>18</v>
      </c>
    </row>
    <row r="9" spans="1:110" ht="23.25" customHeight="1" x14ac:dyDescent="0.25">
      <c r="G9" s="24" t="s">
        <v>19</v>
      </c>
      <c r="H9" s="23">
        <f>10399521*0.16</f>
        <v>1663923.36</v>
      </c>
      <c r="I9" s="32"/>
      <c r="J9" s="34" t="s">
        <v>23</v>
      </c>
      <c r="K9" s="37" t="s">
        <v>44</v>
      </c>
      <c r="L9" t="s">
        <v>20</v>
      </c>
    </row>
    <row r="10" spans="1:110" s="25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</row>
    <row r="11" spans="1:110" ht="23.25" customHeight="1" x14ac:dyDescent="0.25">
      <c r="A11" s="52">
        <v>92</v>
      </c>
      <c r="B11" s="187" t="s">
        <v>196</v>
      </c>
      <c r="C11" s="135">
        <v>91487548</v>
      </c>
      <c r="D11" s="106">
        <v>42865</v>
      </c>
      <c r="E11" s="129" t="s">
        <v>197</v>
      </c>
      <c r="F11" s="179">
        <v>233816</v>
      </c>
      <c r="G11" s="198" t="s">
        <v>198</v>
      </c>
      <c r="H11" s="173">
        <v>3394976.73</v>
      </c>
      <c r="I11" s="159" t="s">
        <v>199</v>
      </c>
      <c r="J11" s="180">
        <v>426360753.87</v>
      </c>
      <c r="K11" s="224">
        <v>42913</v>
      </c>
      <c r="L11" s="188">
        <v>42913</v>
      </c>
      <c r="M11" s="26">
        <v>48406316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</row>
    <row r="12" spans="1:110" ht="27" customHeight="1" x14ac:dyDescent="0.25">
      <c r="A12" s="53"/>
      <c r="B12" s="187" t="s">
        <v>200</v>
      </c>
      <c r="C12" s="46"/>
      <c r="D12" s="107"/>
      <c r="E12" s="176"/>
      <c r="F12" s="179">
        <v>327616</v>
      </c>
      <c r="G12" s="201">
        <v>127117</v>
      </c>
      <c r="H12" s="105"/>
      <c r="I12" s="104"/>
      <c r="J12" s="185">
        <v>99011895.36999999</v>
      </c>
      <c r="K12" s="224">
        <v>42913</v>
      </c>
      <c r="L12" s="188">
        <v>42914</v>
      </c>
      <c r="M12" s="12">
        <f>7516814.05+778963.61</f>
        <v>8295777.6600000001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 ht="23.25" customHeight="1" x14ac:dyDescent="0.25">
      <c r="A13" s="41">
        <f>A11+1</f>
        <v>93</v>
      </c>
      <c r="B13" s="193" t="s">
        <v>201</v>
      </c>
      <c r="C13" s="214" t="s">
        <v>202</v>
      </c>
      <c r="D13" s="190">
        <v>42866</v>
      </c>
      <c r="E13" s="193" t="s">
        <v>203</v>
      </c>
      <c r="F13" s="193">
        <v>85916</v>
      </c>
      <c r="G13" s="191" t="s">
        <v>204</v>
      </c>
      <c r="H13" s="192">
        <v>633519.19999999995</v>
      </c>
      <c r="I13" s="205">
        <v>11</v>
      </c>
      <c r="J13" s="192">
        <v>100412793.16</v>
      </c>
      <c r="K13" s="226">
        <v>42913</v>
      </c>
      <c r="L13" s="222"/>
      <c r="M13" s="26">
        <v>62407916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 ht="30.75" customHeight="1" x14ac:dyDescent="0.25">
      <c r="A14" s="41">
        <f t="shared" ref="A14:A23" si="0">A13+1</f>
        <v>94</v>
      </c>
      <c r="B14" s="178" t="s">
        <v>113</v>
      </c>
      <c r="C14" s="178">
        <v>79312002</v>
      </c>
      <c r="D14" s="181">
        <v>42870</v>
      </c>
      <c r="E14" s="178" t="s">
        <v>114</v>
      </c>
      <c r="F14" s="178">
        <v>337816</v>
      </c>
      <c r="G14" s="177">
        <v>132017</v>
      </c>
      <c r="H14" s="184">
        <v>222549316.34999999</v>
      </c>
      <c r="I14" s="199">
        <v>4131</v>
      </c>
      <c r="J14" s="180">
        <v>419244193.20000005</v>
      </c>
      <c r="K14" s="224">
        <v>42913</v>
      </c>
      <c r="L14" s="188">
        <v>42913</v>
      </c>
      <c r="M14" s="26">
        <v>62572216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 ht="23.25" customHeight="1" x14ac:dyDescent="0.25">
      <c r="A15" s="41">
        <f t="shared" si="0"/>
        <v>95</v>
      </c>
      <c r="B15" s="203" t="s">
        <v>65</v>
      </c>
      <c r="C15" s="189">
        <v>901017447</v>
      </c>
      <c r="D15" s="190">
        <v>42870</v>
      </c>
      <c r="E15" s="189" t="s">
        <v>66</v>
      </c>
      <c r="F15" s="189">
        <v>322516</v>
      </c>
      <c r="G15" s="189">
        <v>132517</v>
      </c>
      <c r="H15" s="195">
        <v>4513408</v>
      </c>
      <c r="I15" s="196">
        <v>2</v>
      </c>
      <c r="J15" s="195">
        <v>31141681.600000001</v>
      </c>
      <c r="K15" s="226">
        <v>42913</v>
      </c>
      <c r="L15" s="212">
        <v>42913</v>
      </c>
      <c r="M15" s="26">
        <v>62575116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 ht="23.25" customHeight="1" x14ac:dyDescent="0.25">
      <c r="A16" s="41">
        <f t="shared" si="0"/>
        <v>96</v>
      </c>
      <c r="B16" s="187" t="s">
        <v>205</v>
      </c>
      <c r="C16" s="178">
        <v>860020227</v>
      </c>
      <c r="D16" s="181">
        <v>42872</v>
      </c>
      <c r="E16" s="179" t="s">
        <v>206</v>
      </c>
      <c r="F16" s="178">
        <v>351716</v>
      </c>
      <c r="G16" s="182">
        <v>138017</v>
      </c>
      <c r="H16" s="180">
        <v>180935.55</v>
      </c>
      <c r="I16" s="183" t="s">
        <v>207</v>
      </c>
      <c r="J16" s="180">
        <v>1293211.33</v>
      </c>
      <c r="K16" s="223">
        <v>42913</v>
      </c>
      <c r="L16" s="186">
        <v>42913</v>
      </c>
      <c r="M16" s="26">
        <v>62314416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2" ht="42" customHeight="1" x14ac:dyDescent="0.25">
      <c r="A17" s="41">
        <f t="shared" si="0"/>
        <v>97</v>
      </c>
      <c r="B17" s="193" t="s">
        <v>208</v>
      </c>
      <c r="C17" s="214" t="s">
        <v>209</v>
      </c>
      <c r="D17" s="190">
        <v>42874</v>
      </c>
      <c r="E17" s="193" t="s">
        <v>210</v>
      </c>
      <c r="F17" s="193">
        <v>86016</v>
      </c>
      <c r="G17" s="191" t="s">
        <v>211</v>
      </c>
      <c r="H17" s="192">
        <v>983440.9</v>
      </c>
      <c r="I17" s="205">
        <v>6</v>
      </c>
      <c r="J17" s="192">
        <v>7129946.5499999998</v>
      </c>
      <c r="K17" s="226">
        <v>42914</v>
      </c>
      <c r="L17" s="212">
        <v>42914</v>
      </c>
    </row>
    <row r="18" spans="1:12" ht="40.5" customHeight="1" x14ac:dyDescent="0.25">
      <c r="A18" s="33">
        <f t="shared" si="0"/>
        <v>98</v>
      </c>
      <c r="B18" s="193" t="s">
        <v>62</v>
      </c>
      <c r="C18" s="189">
        <v>900994492</v>
      </c>
      <c r="D18" s="190">
        <v>42878</v>
      </c>
      <c r="E18" s="189" t="s">
        <v>67</v>
      </c>
      <c r="F18" s="189">
        <v>237916</v>
      </c>
      <c r="G18" s="191">
        <v>156617</v>
      </c>
      <c r="H18" s="197">
        <v>3691319.07</v>
      </c>
      <c r="I18" s="205" t="s">
        <v>212</v>
      </c>
      <c r="J18" s="195">
        <v>456985300.24071932</v>
      </c>
      <c r="K18" s="226">
        <v>42914</v>
      </c>
      <c r="L18" s="212">
        <v>42914</v>
      </c>
    </row>
    <row r="19" spans="1:12" ht="48" customHeight="1" x14ac:dyDescent="0.25">
      <c r="A19" s="33">
        <f t="shared" si="0"/>
        <v>99</v>
      </c>
      <c r="B19" s="189" t="s">
        <v>61</v>
      </c>
      <c r="C19" s="189">
        <v>901002988</v>
      </c>
      <c r="D19" s="190">
        <v>42878</v>
      </c>
      <c r="E19" s="189" t="s">
        <v>56</v>
      </c>
      <c r="F19" s="189">
        <v>274916</v>
      </c>
      <c r="G19" s="189">
        <v>156817</v>
      </c>
      <c r="H19" s="195">
        <v>4776859.53</v>
      </c>
      <c r="I19" s="204" t="s">
        <v>71</v>
      </c>
      <c r="J19" s="195">
        <v>34632231.590000004</v>
      </c>
      <c r="K19" s="226">
        <v>42914</v>
      </c>
      <c r="L19" s="212">
        <v>42914</v>
      </c>
    </row>
    <row r="20" spans="1:12" ht="53.25" customHeight="1" x14ac:dyDescent="0.25">
      <c r="A20" s="33">
        <f t="shared" si="0"/>
        <v>100</v>
      </c>
      <c r="B20" s="202" t="s">
        <v>63</v>
      </c>
      <c r="C20" s="193">
        <v>901022873</v>
      </c>
      <c r="D20" s="190">
        <v>42880</v>
      </c>
      <c r="E20" s="206" t="s">
        <v>64</v>
      </c>
      <c r="F20" s="193">
        <v>344716</v>
      </c>
      <c r="G20" s="191">
        <v>157017</v>
      </c>
      <c r="H20" s="197">
        <v>13092175.649999999</v>
      </c>
      <c r="I20" s="216" t="s">
        <v>154</v>
      </c>
      <c r="J20" s="197">
        <v>402989799.83999997</v>
      </c>
      <c r="K20" s="226">
        <v>42914</v>
      </c>
      <c r="L20" s="212">
        <v>42914</v>
      </c>
    </row>
    <row r="21" spans="1:12" ht="42" customHeight="1" x14ac:dyDescent="0.25">
      <c r="A21" s="33">
        <f t="shared" si="0"/>
        <v>101</v>
      </c>
      <c r="B21" s="202" t="s">
        <v>213</v>
      </c>
      <c r="C21" s="193">
        <v>9010172531</v>
      </c>
      <c r="D21" s="190">
        <v>42880</v>
      </c>
      <c r="E21" s="206" t="s">
        <v>214</v>
      </c>
      <c r="F21" s="193">
        <v>313716</v>
      </c>
      <c r="G21" s="191">
        <v>157117</v>
      </c>
      <c r="H21" s="197">
        <v>6291631.5199999996</v>
      </c>
      <c r="I21" s="216" t="s">
        <v>215</v>
      </c>
      <c r="J21" s="197">
        <v>45614328.520000003</v>
      </c>
      <c r="K21" s="226">
        <v>42915</v>
      </c>
      <c r="L21" s="212">
        <v>42915</v>
      </c>
    </row>
    <row r="22" spans="1:12" ht="23.25" customHeight="1" x14ac:dyDescent="0.25">
      <c r="A22" s="33">
        <f t="shared" si="0"/>
        <v>102</v>
      </c>
      <c r="B22" s="217" t="s">
        <v>216</v>
      </c>
      <c r="C22" s="219">
        <v>900303429</v>
      </c>
      <c r="D22" s="210">
        <v>42881</v>
      </c>
      <c r="E22" s="209" t="s">
        <v>217</v>
      </c>
      <c r="F22" s="209">
        <v>202716</v>
      </c>
      <c r="G22" s="211">
        <v>157817</v>
      </c>
      <c r="H22" s="194">
        <v>613793</v>
      </c>
      <c r="I22" s="218" t="s">
        <v>218</v>
      </c>
      <c r="J22" s="194">
        <v>4450000</v>
      </c>
      <c r="K22" s="227">
        <v>42915</v>
      </c>
      <c r="L22" s="213">
        <v>42915</v>
      </c>
    </row>
    <row r="23" spans="1:12" ht="23.25" customHeight="1" x14ac:dyDescent="0.25">
      <c r="A23" s="52">
        <f t="shared" si="0"/>
        <v>103</v>
      </c>
      <c r="B23" s="187" t="s">
        <v>219</v>
      </c>
      <c r="C23" s="135">
        <v>810006568</v>
      </c>
      <c r="D23" s="181">
        <v>42881</v>
      </c>
      <c r="E23" s="200" t="s">
        <v>220</v>
      </c>
      <c r="F23" s="52">
        <v>156516</v>
      </c>
      <c r="G23" s="178">
        <v>158517</v>
      </c>
      <c r="H23" s="178"/>
      <c r="I23" s="158" t="s">
        <v>221</v>
      </c>
      <c r="J23" s="220">
        <v>9799216</v>
      </c>
      <c r="K23" s="223">
        <v>42915</v>
      </c>
      <c r="L23" s="186">
        <v>42915</v>
      </c>
    </row>
    <row r="24" spans="1:12" ht="23.25" customHeight="1" x14ac:dyDescent="0.25">
      <c r="A24" s="53"/>
      <c r="B24" s="202" t="s">
        <v>219</v>
      </c>
      <c r="C24" s="46"/>
      <c r="D24" s="190">
        <v>42881</v>
      </c>
      <c r="E24" s="215" t="s">
        <v>220</v>
      </c>
      <c r="F24" s="53"/>
      <c r="G24" s="207">
        <v>158617</v>
      </c>
      <c r="H24" s="197">
        <v>70831838.599999994</v>
      </c>
      <c r="I24" s="134"/>
      <c r="J24" s="221">
        <v>503731613.86000001</v>
      </c>
      <c r="K24" s="225">
        <v>42915</v>
      </c>
      <c r="L24" s="208">
        <v>42915</v>
      </c>
    </row>
  </sheetData>
  <mergeCells count="16">
    <mergeCell ref="C23:C24"/>
    <mergeCell ref="F23:F24"/>
    <mergeCell ref="I23:I24"/>
    <mergeCell ref="A11:A12"/>
    <mergeCell ref="A23:A24"/>
    <mergeCell ref="C11:C12"/>
    <mergeCell ref="D11:D12"/>
    <mergeCell ref="E11:E12"/>
    <mergeCell ref="H11:H12"/>
    <mergeCell ref="I11:I12"/>
    <mergeCell ref="A1:K1"/>
    <mergeCell ref="A2:K2"/>
    <mergeCell ref="A3:K3"/>
    <mergeCell ref="A5:K5"/>
    <mergeCell ref="A7:K7"/>
    <mergeCell ref="A8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 GENER CSF</vt:lpstr>
      <vt:lpstr>GASTOS GENER SSF</vt:lpstr>
      <vt:lpstr>GASTOS PERSONAL</vt:lpstr>
      <vt:lpstr>INVERSION</vt:lpstr>
      <vt:lpstr>RESERVA PSTAL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2017-07-10T21:52:06Z</dcterms:modified>
</cp:coreProperties>
</file>