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filterPrivacy="1" defaultThemeVersion="124226"/>
  <xr:revisionPtr revIDLastSave="0" documentId="13_ncr:1_{6A9511F6-BE7F-4463-9B86-3BC56A9078E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C 16 BIESO" sheetId="1" r:id="rId1"/>
    <sheet name="REC 10 ADQ BIENES Y SERVICIOS" sheetId="2" r:id="rId2"/>
    <sheet name="REC RESERVA PRESUPUESTAL" sheetId="3" r:id="rId3"/>
  </sheets>
  <definedNames>
    <definedName name="_xlnm._FilterDatabase" localSheetId="1" hidden="1">'REC 10 ADQ BIENES Y SERVICIOS'!$A$1:$L$1</definedName>
    <definedName name="_xlnm._FilterDatabase" localSheetId="0" hidden="1">'REC 16 BIESO'!$A$1:$L$1</definedName>
    <definedName name="_xlnm._FilterDatabase" localSheetId="2" hidden="1">'REC RESERVA PRESUPUESTAL'!$A$1:$L$1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9" i="3" l="1"/>
  <c r="F20" i="2"/>
  <c r="F19" i="2" l="1"/>
  <c r="F12" i="2" l="1"/>
  <c r="F11" i="2" l="1"/>
  <c r="F8" i="2" l="1"/>
  <c r="F6" i="2" l="1"/>
  <c r="F9" i="1" l="1"/>
  <c r="F41" i="2" l="1"/>
</calcChain>
</file>

<file path=xl/sharedStrings.xml><?xml version="1.0" encoding="utf-8"?>
<sst xmlns="http://schemas.openxmlformats.org/spreadsheetml/2006/main" count="411" uniqueCount="212">
  <si>
    <t>TURNO</t>
  </si>
  <si>
    <t xml:space="preserve">PROVEEDOR </t>
  </si>
  <si>
    <t># FACTURA</t>
  </si>
  <si>
    <t># CONTRATO</t>
  </si>
  <si>
    <t>SISCO</t>
  </si>
  <si>
    <t>FECHA DE RECEPCIÓN</t>
  </si>
  <si>
    <t>VALOR</t>
  </si>
  <si>
    <t>NRO. RADICADO SIIF</t>
  </si>
  <si>
    <t>RECURSO</t>
  </si>
  <si>
    <t>MES</t>
  </si>
  <si>
    <t>UNIDAD</t>
  </si>
  <si>
    <t>SSF</t>
  </si>
  <si>
    <t xml:space="preserve">OBSERVACIONES </t>
  </si>
  <si>
    <t>Orden de Compra 77867</t>
  </si>
  <si>
    <t>UNION TEMPORAL ECOLIMPIEZA</t>
  </si>
  <si>
    <t>12-1-10075-21</t>
  </si>
  <si>
    <t>FEBRERO</t>
  </si>
  <si>
    <t>001 BIESO</t>
  </si>
  <si>
    <t>INMOBILIARIA LA 30 S.A.S</t>
  </si>
  <si>
    <t>BELE234751</t>
  </si>
  <si>
    <t>002 BIESO</t>
  </si>
  <si>
    <t>12-7-10074-21</t>
  </si>
  <si>
    <t>INDUSTRIAS ALIMENTICIAS ENRIPAN SAS</t>
  </si>
  <si>
    <t>FE1156</t>
  </si>
  <si>
    <t>003 BIESO</t>
  </si>
  <si>
    <t>FE-1068</t>
  </si>
  <si>
    <t>004 BIESO</t>
  </si>
  <si>
    <t>BELE236471</t>
  </si>
  <si>
    <t>005 BIESO</t>
  </si>
  <si>
    <t>FE-1062</t>
  </si>
  <si>
    <t>006 BIESO</t>
  </si>
  <si>
    <t>12-7-10080-21</t>
  </si>
  <si>
    <t>SERVICIOS PRAIS S.A.S ZOMAC</t>
  </si>
  <si>
    <t>SP24</t>
  </si>
  <si>
    <t xml:space="preserve">007 BIESO </t>
  </si>
  <si>
    <t>FE-1123 - FE-1124</t>
  </si>
  <si>
    <t>001</t>
  </si>
  <si>
    <t>002</t>
  </si>
  <si>
    <t>003</t>
  </si>
  <si>
    <t>004</t>
  </si>
  <si>
    <t>005</t>
  </si>
  <si>
    <t>006</t>
  </si>
  <si>
    <t>007</t>
  </si>
  <si>
    <t>008</t>
  </si>
  <si>
    <t>009</t>
  </si>
  <si>
    <t>010</t>
  </si>
  <si>
    <t>011</t>
  </si>
  <si>
    <t>012</t>
  </si>
  <si>
    <t>013</t>
  </si>
  <si>
    <t>014</t>
  </si>
  <si>
    <t>015</t>
  </si>
  <si>
    <t>016</t>
  </si>
  <si>
    <t>017</t>
  </si>
  <si>
    <t>018</t>
  </si>
  <si>
    <t>019</t>
  </si>
  <si>
    <t>020</t>
  </si>
  <si>
    <t>021</t>
  </si>
  <si>
    <t>022</t>
  </si>
  <si>
    <t>023</t>
  </si>
  <si>
    <t>024</t>
  </si>
  <si>
    <t>025</t>
  </si>
  <si>
    <t>026</t>
  </si>
  <si>
    <t>027</t>
  </si>
  <si>
    <t>028</t>
  </si>
  <si>
    <t>029</t>
  </si>
  <si>
    <t>030</t>
  </si>
  <si>
    <t>031</t>
  </si>
  <si>
    <t>032</t>
  </si>
  <si>
    <t>033</t>
  </si>
  <si>
    <t>034</t>
  </si>
  <si>
    <t>035</t>
  </si>
  <si>
    <t>036</t>
  </si>
  <si>
    <t>037</t>
  </si>
  <si>
    <t>038</t>
  </si>
  <si>
    <t>039</t>
  </si>
  <si>
    <t>12-1-10073-21</t>
  </si>
  <si>
    <t>EDATEL S.A</t>
  </si>
  <si>
    <t>BSPE2001022</t>
  </si>
  <si>
    <t>$ 16.650.387,00</t>
  </si>
  <si>
    <t>CSF</t>
  </si>
  <si>
    <t xml:space="preserve">DEANT </t>
  </si>
  <si>
    <t>12-7-10071-21</t>
  </si>
  <si>
    <t>CONSORCIO J.C ALMA</t>
  </si>
  <si>
    <t xml:space="preserve">A24 </t>
  </si>
  <si>
    <t>MEVAL</t>
  </si>
  <si>
    <t>12-1-10072-21</t>
  </si>
  <si>
    <t>VANESA CAROLINA NEGRETE RIVERA</t>
  </si>
  <si>
    <t>CC 003</t>
  </si>
  <si>
    <t>12-7-10070-21</t>
  </si>
  <si>
    <t>UNION TEMPORAL TECNISERAUTOS DE ANTIOQUIA 2</t>
  </si>
  <si>
    <t>UT28  - UT29</t>
  </si>
  <si>
    <t>MEVAL - REGION 6</t>
  </si>
  <si>
    <t>FE1058 - FE1059</t>
  </si>
  <si>
    <t xml:space="preserve">REGION 6 </t>
  </si>
  <si>
    <t>Orden de Compra 77868</t>
  </si>
  <si>
    <t>REDLLANTAS S.A.</t>
  </si>
  <si>
    <t>FE 387179</t>
  </si>
  <si>
    <t xml:space="preserve">MEVAL </t>
  </si>
  <si>
    <t>Orden de Compra 77869</t>
  </si>
  <si>
    <t>MORARCI GROUP S.A.S.</t>
  </si>
  <si>
    <t>FC 79806 -NDC 604 - FC 79809</t>
  </si>
  <si>
    <t>DEANT - ESCER</t>
  </si>
  <si>
    <t>12-8-10066-21</t>
  </si>
  <si>
    <t xml:space="preserve">ELEJALDE GAVIRIA MAURICIO </t>
  </si>
  <si>
    <t>MEFE000830</t>
  </si>
  <si>
    <t>DEANT</t>
  </si>
  <si>
    <t>12-8-10054-21</t>
  </si>
  <si>
    <t xml:space="preserve">CASTAÑEDA GIRALDO JORGE IVAN </t>
  </si>
  <si>
    <t>FE 201284</t>
  </si>
  <si>
    <t>12-8-10067-21</t>
  </si>
  <si>
    <t>HERNANDO HURTADO LOPEZ Y/O ESTACION DE SERVICIOS SAN MIGUEL E.D.S. S.A.S.</t>
  </si>
  <si>
    <t>FE1702- FE 1703</t>
  </si>
  <si>
    <t>12-8-10055-21</t>
  </si>
  <si>
    <t>RAUL ALBERTO GOMEZ DUQUE</t>
  </si>
  <si>
    <t>FE 2762</t>
  </si>
  <si>
    <t>12-8-10059-21</t>
  </si>
  <si>
    <t>ESTACIONES DE SERVICIO 
LOS OSOS S.A.S.</t>
  </si>
  <si>
    <t>FEG21431</t>
  </si>
  <si>
    <t>12-8-10056-21</t>
  </si>
  <si>
    <t xml:space="preserve">GUILLERMO LEON GAVIRIA GONZALEZ  </t>
  </si>
  <si>
    <t>FEV254</t>
  </si>
  <si>
    <t>12-8-10042-21</t>
  </si>
  <si>
    <t>GARCIA MEJIA LIBIA DEL CARMEN</t>
  </si>
  <si>
    <t>EDS637</t>
  </si>
  <si>
    <t>UT 31</t>
  </si>
  <si>
    <t>CONSORCIO J.C. ALMA</t>
  </si>
  <si>
    <t>A25</t>
  </si>
  <si>
    <t>Orden de Compra 78793</t>
  </si>
  <si>
    <t>LA PREVISORA S.A.
 COMPAÑIA DE SEGUROS</t>
  </si>
  <si>
    <t>70SO71948 AL 70SO72023  - 70SO72030 AL 70SO72229  - 70SO73433  - 70SO73443 - 70SO73448 70SO73450 - 70SO73452 - 70SO73453 AL 70SO73513 - 70SO73515 70SO73517 AL 70SO73521 - 70SO73524 - 70SO73535 - 70SO73542</t>
  </si>
  <si>
    <t>Orden de Compra 74301</t>
  </si>
  <si>
    <t>GRUPO EDS AUTOGAS S.A.S</t>
  </si>
  <si>
    <t>GEA116508 - NCE40914 GEA116074 GEA116054</t>
  </si>
  <si>
    <t>MEVAL - DEANT - ESCER</t>
  </si>
  <si>
    <t>MEVAL - REGION - ESCER</t>
  </si>
  <si>
    <t>14/02/2022</t>
  </si>
  <si>
    <r>
      <rPr>
        <sz val="11"/>
        <rFont val="Calibri"/>
        <family val="2"/>
        <scheme val="minor"/>
      </rPr>
      <t xml:space="preserve">FE1065 - FE1087
</t>
    </r>
  </si>
  <si>
    <t xml:space="preserve">
MEVAL - DINCO DEANT
</t>
  </si>
  <si>
    <t>UT32</t>
  </si>
  <si>
    <t>14/02/20222</t>
  </si>
  <si>
    <t>ESCER</t>
  </si>
  <si>
    <t>12-8-10062-21</t>
  </si>
  <si>
    <t xml:space="preserve">EDS SOPETRÁN Y/O CLAUDIA ELENA GUEVARA CASTRILLON </t>
  </si>
  <si>
    <t>EDSS-335</t>
  </si>
  <si>
    <t xml:space="preserve">A26 </t>
  </si>
  <si>
    <t>12-5-10077-21</t>
  </si>
  <si>
    <t>SERVICIOS POSTALES 
NACIONALES S.A</t>
  </si>
  <si>
    <t>03-2521-03-2518
03-2519-03-2520</t>
  </si>
  <si>
    <t>MEVAL-DEANT-REGION6-ESCER</t>
  </si>
  <si>
    <t>12-8-10061-21</t>
  </si>
  <si>
    <t>HERLIMA S.A.S</t>
  </si>
  <si>
    <t>TP19920</t>
  </si>
  <si>
    <t>Cuenta de cobro 004</t>
  </si>
  <si>
    <t>12-7-10048-21</t>
  </si>
  <si>
    <t>EQUIPARO LTDA</t>
  </si>
  <si>
    <t>E-958 - E-961</t>
  </si>
  <si>
    <t>MEVAL-REGION6</t>
  </si>
  <si>
    <t>FE-1092</t>
  </si>
  <si>
    <t>12-8-10050-21</t>
  </si>
  <si>
    <t xml:space="preserve">MUÑETONES YARCE HUGO ALONSO </t>
  </si>
  <si>
    <t>FE1649</t>
  </si>
  <si>
    <t>GEA116189 - GEA116509</t>
  </si>
  <si>
    <t>12-8-10046-21</t>
  </si>
  <si>
    <t>GONZALEZ TORRES ARIOLFO ASDRUBAL</t>
  </si>
  <si>
    <t>FE-4058</t>
  </si>
  <si>
    <t>BSPE2001081</t>
  </si>
  <si>
    <t xml:space="preserve"> E-968</t>
  </si>
  <si>
    <t>UT 33 - UT 34</t>
  </si>
  <si>
    <t>MEVAL - REGION6</t>
  </si>
  <si>
    <t>A27</t>
  </si>
  <si>
    <t>Orden de Compra 84541</t>
  </si>
  <si>
    <t>PANAMERICANA LIBRERIA Y PAPELERIA SA</t>
  </si>
  <si>
    <t>001-151777</t>
  </si>
  <si>
    <t>DEANT-ESCER</t>
  </si>
  <si>
    <t>Orden de Compra 75197</t>
  </si>
  <si>
    <t>DISTRACOM SA</t>
  </si>
  <si>
    <t>EDE43821-ECC095595-EVN61136-ECC095597-EVN61137-ECC095596-ECC091679-ECC093347-ECC093362-ECC093362-ECC095362-ECC093758-ECC093836-</t>
  </si>
  <si>
    <t>12-8-10043-21</t>
  </si>
  <si>
    <t>ORIENTE PETROLERO S.A.S EDS TUR</t>
  </si>
  <si>
    <t>FE2495</t>
  </si>
  <si>
    <t>FE-136</t>
  </si>
  <si>
    <t xml:space="preserve"> ECCO93357 - NC ECCO95598 -  ECCO93360</t>
  </si>
  <si>
    <t>BIESO HOPAS</t>
  </si>
  <si>
    <t>BIESO COSDO</t>
  </si>
  <si>
    <t>BIESO CEVHO - CEVCI</t>
  </si>
  <si>
    <t>001 RP</t>
  </si>
  <si>
    <t>Orden de Compra 55638</t>
  </si>
  <si>
    <t>ECCO64441 - ECCO86905 - ECCO72335 - ECCO69058 - ECCO71450</t>
  </si>
  <si>
    <t>CFS</t>
  </si>
  <si>
    <t>DEANT DIRAN - DEANT</t>
  </si>
  <si>
    <t>ENERO</t>
  </si>
  <si>
    <t>002 RP</t>
  </si>
  <si>
    <t xml:space="preserve">FE1004 </t>
  </si>
  <si>
    <t>003 RP</t>
  </si>
  <si>
    <t>E917</t>
  </si>
  <si>
    <t>REGION  6</t>
  </si>
  <si>
    <t>004 RP</t>
  </si>
  <si>
    <t>12-2-10081-21</t>
  </si>
  <si>
    <t>LEONARDO ZAMORA JIMENEZ</t>
  </si>
  <si>
    <t>FAC440</t>
  </si>
  <si>
    <t>005 RP</t>
  </si>
  <si>
    <t>GRUPO EDS AUTOGAS S.A.S.</t>
  </si>
  <si>
    <t>GEA113458-GEA113460- GEA113461</t>
  </si>
  <si>
    <t>006 RP</t>
  </si>
  <si>
    <t>12-2-10069-21</t>
  </si>
  <si>
    <t>EQUISUMINISTROS Y CONSTRUCCIONES S.A.S.</t>
  </si>
  <si>
    <t>FE46 - FE56</t>
  </si>
  <si>
    <t>007RP</t>
  </si>
  <si>
    <t>PN DIRAF No. 06-2-10104-21</t>
  </si>
  <si>
    <t>UNION TEMPORAL ANTIMOTIN 2021</t>
  </si>
  <si>
    <t>FE-44 - FE-50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</si>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</sst>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41" formatCode="_-* #,##0_-;\-* #,##0_-;_-* &quot;-&quot;_-;_-@_-"/>
    <numFmt numFmtId="43" formatCode="_-* #,##0.00_-;\-* #,##0.00_-;_-* &quot;-&quot;??_-;_-@_-"/>
    <numFmt numFmtId="164" formatCode="_-* #,##0\ _€_-;\-* #,##0\ _€_-;_-* &quot;-&quot;\ _€_-;_-@_-"/>
    <numFmt numFmtId="165" formatCode="_-* #,##0.00\ _€_-;\-* #,##0.00\ _€_-;_-* &quot;-&quot;??\ _€_-;_-@_-"/>
    <numFmt numFmtId="166" formatCode="_-&quot;$&quot;* #,##0_-;\-&quot;$&quot;* #,##0_-;_-&quot;$&quot;* &quot;-&quot;_-;_-@_-"/>
    <numFmt numFmtId="167" formatCode="_-&quot;$&quot;* #,##0.00_-;\-&quot;$&quot;* #,##0.00_-;_-&quot;$&quot;* &quot;-&quot;??_-;_-@_-"/>
    <numFmt numFmtId="168" formatCode="&quot;$&quot;\ #,##0.00_);[Red]\(&quot;$&quot;\ #,##0.00\)"/>
    <numFmt numFmtId="169" formatCode="_(&quot;$&quot;\ * #,##0.00_);_(&quot;$&quot;\ * \(#,##0.00\);_(&quot;$&quot;\ * &quot;-&quot;??_);_(@_)"/>
    <numFmt numFmtId="170" formatCode="_(* #,##0.00_);_(* \(#,##0.00\);_(* &quot;-&quot;??_);_(@_)"/>
    <numFmt numFmtId="171" formatCode="#,##0\ &quot;$&quot;;\-#,##0\ &quot;$&quot;"/>
    <numFmt numFmtId="172" formatCode="&quot;$&quot;\ #,##0;&quot;$&quot;\ \-#,##0"/>
    <numFmt numFmtId="173" formatCode="_ &quot;$&quot;\ * #,##0_ ;_ &quot;$&quot;\ * \-#,##0_ ;_ &quot;$&quot;\ * &quot;-&quot;_ ;_ @_ "/>
    <numFmt numFmtId="174" formatCode="_ * #,##0_ ;_ * \-#,##0_ ;_ * &quot;-&quot;_ ;_ @_ "/>
    <numFmt numFmtId="175" formatCode="_ &quot;$&quot;\ * #,##0.00_ ;_ &quot;$&quot;\ * \-#,##0.00_ ;_ &quot;$&quot;\ * &quot;-&quot;??_ ;_ @_ "/>
    <numFmt numFmtId="176" formatCode="_ * #,##0.00_ ;_ * \-#,##0.00_ ;_ * &quot;-&quot;??_ ;_ @_ "/>
    <numFmt numFmtId="177" formatCode="_(* #,##0_);_(* \(#,##0\);_(* &quot;-&quot;_);_(@_)"/>
    <numFmt numFmtId="178" formatCode="&quot;$&quot;\ #,##0.00"/>
    <numFmt numFmtId="179" formatCode="_-* #,##0.00_-;\-* #,##0.00_-;_-* &quot;-&quot;_-;_-@_-"/>
  </numFmts>
  <fonts count="2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52">
    <xf numFmtId="0" fontId="0" fillId="0" borderId="0"/>
    <xf numFmtId="43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4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0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8" fillId="0" borderId="0" applyNumberFormat="0" applyFill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0" applyNumberFormat="0" applyBorder="0" applyAlignment="0" applyProtection="0"/>
    <xf numFmtId="0" fontId="12" fillId="6" borderId="5" applyNumberFormat="0" applyAlignment="0" applyProtection="0"/>
    <xf numFmtId="0" fontId="13" fillId="7" borderId="6" applyNumberFormat="0" applyAlignment="0" applyProtection="0"/>
    <xf numFmtId="0" fontId="14" fillId="7" borderId="5" applyNumberFormat="0" applyAlignment="0" applyProtection="0"/>
    <xf numFmtId="0" fontId="15" fillId="0" borderId="7" applyNumberFormat="0" applyFill="0" applyAlignment="0" applyProtection="0"/>
    <xf numFmtId="0" fontId="16" fillId="8" borderId="8" applyNumberFormat="0" applyAlignment="0" applyProtection="0"/>
    <xf numFmtId="0" fontId="3" fillId="0" borderId="0" applyNumberFormat="0" applyFill="0" applyBorder="0" applyAlignment="0" applyProtection="0"/>
    <xf numFmtId="0" fontId="2" fillId="9" borderId="9" applyNumberFormat="0" applyFont="0" applyAlignment="0" applyProtection="0"/>
    <xf numFmtId="0" fontId="17" fillId="0" borderId="0" applyNumberFormat="0" applyFill="0" applyBorder="0" applyAlignment="0" applyProtection="0"/>
    <xf numFmtId="0" fontId="1" fillId="0" borderId="10" applyNumberFormat="0" applyFill="0" applyAlignment="0" applyProtection="0"/>
    <xf numFmtId="0" fontId="18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18" fillId="33" borderId="0" applyNumberFormat="0" applyBorder="0" applyAlignment="0" applyProtection="0"/>
    <xf numFmtId="0" fontId="4" fillId="0" borderId="0"/>
    <xf numFmtId="167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</cellStyleXfs>
  <cellXfs count="46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3" fontId="1" fillId="2" borderId="1" xfId="1" applyFont="1" applyFill="1" applyBorder="1" applyAlignment="1">
      <alignment horizontal="center" vertical="center" wrapText="1"/>
    </xf>
    <xf numFmtId="43" fontId="0" fillId="0" borderId="0" xfId="1" applyFont="1"/>
    <xf numFmtId="0" fontId="0" fillId="0" borderId="1" xfId="0" applyBorder="1" applyAlignment="1">
      <alignment horizontal="center" vertical="center" wrapText="1"/>
    </xf>
    <xf numFmtId="0" fontId="0" fillId="0" borderId="1" xfId="1" applyNumberFormat="1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14" fontId="0" fillId="0" borderId="1" xfId="0" applyNumberFormat="1" applyFill="1" applyBorder="1" applyAlignment="1">
      <alignment horizontal="center" vertical="center" wrapText="1"/>
    </xf>
    <xf numFmtId="178" fontId="0" fillId="0" borderId="0" xfId="1" applyNumberFormat="1" applyFont="1"/>
    <xf numFmtId="0" fontId="19" fillId="0" borderId="1" xfId="0" applyFont="1" applyFill="1" applyBorder="1" applyAlignment="1">
      <alignment horizontal="center" vertical="center" wrapText="1"/>
    </xf>
    <xf numFmtId="178" fontId="0" fillId="34" borderId="1" xfId="1" applyNumberFormat="1" applyFont="1" applyFill="1" applyBorder="1" applyAlignment="1">
      <alignment horizontal="center" vertical="center" wrapText="1"/>
    </xf>
    <xf numFmtId="0" fontId="0" fillId="0" borderId="1" xfId="1" applyNumberFormat="1" applyFont="1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 wrapText="1"/>
    </xf>
    <xf numFmtId="178" fontId="21" fillId="0" borderId="13" xfId="1" applyNumberFormat="1" applyFont="1" applyFill="1" applyBorder="1" applyAlignment="1">
      <alignment horizontal="center" vertical="center"/>
    </xf>
    <xf numFmtId="179" fontId="0" fillId="0" borderId="0" xfId="148" applyNumberFormat="1" applyFont="1"/>
    <xf numFmtId="0" fontId="0" fillId="0" borderId="0" xfId="1" applyNumberFormat="1" applyFont="1"/>
    <xf numFmtId="178" fontId="0" fillId="34" borderId="12" xfId="1" applyNumberFormat="1" applyFont="1" applyFill="1" applyBorder="1" applyAlignment="1">
      <alignment horizontal="center" vertical="center" wrapText="1"/>
    </xf>
    <xf numFmtId="0" fontId="0" fillId="0" borderId="11" xfId="1" applyNumberFormat="1" applyFont="1" applyFill="1" applyBorder="1" applyAlignment="1">
      <alignment horizontal="center" vertical="center" wrapText="1"/>
    </xf>
    <xf numFmtId="49" fontId="19" fillId="0" borderId="1" xfId="1" applyNumberFormat="1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0" fillId="0" borderId="0" xfId="0" applyFont="1"/>
    <xf numFmtId="0" fontId="0" fillId="0" borderId="1" xfId="0" applyFont="1" applyBorder="1" applyAlignment="1">
      <alignment horizontal="center" vertical="center" wrapText="1"/>
    </xf>
    <xf numFmtId="14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14" fontId="0" fillId="0" borderId="1" xfId="0" applyNumberFormat="1" applyFont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justify" vertical="center" wrapText="1"/>
    </xf>
    <xf numFmtId="49" fontId="0" fillId="0" borderId="1" xfId="0" applyNumberFormat="1" applyFont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0" borderId="14" xfId="0" applyFont="1" applyBorder="1" applyAlignment="1">
      <alignment horizontal="center" vertical="center" wrapText="1"/>
    </xf>
    <xf numFmtId="0" fontId="0" fillId="0" borderId="12" xfId="0" applyFont="1" applyBorder="1" applyAlignment="1">
      <alignment horizontal="center" vertical="center" wrapText="1"/>
    </xf>
    <xf numFmtId="0" fontId="0" fillId="0" borderId="15" xfId="1" applyNumberFormat="1" applyFont="1" applyFill="1" applyBorder="1" applyAlignment="1">
      <alignment horizontal="center" vertical="center" wrapText="1"/>
    </xf>
    <xf numFmtId="0" fontId="0" fillId="0" borderId="12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 wrapText="1"/>
    </xf>
    <xf numFmtId="16" fontId="0" fillId="0" borderId="1" xfId="0" applyNumberFormat="1" applyBorder="1" applyAlignment="1">
      <alignment horizontal="center" vertical="center"/>
    </xf>
    <xf numFmtId="0" fontId="19" fillId="35" borderId="1" xfId="0" applyFont="1" applyFill="1" applyBorder="1" applyAlignment="1">
      <alignment horizontal="center" vertical="center" wrapText="1"/>
    </xf>
    <xf numFmtId="0" fontId="0" fillId="35" borderId="1" xfId="0" applyFill="1" applyBorder="1" applyAlignment="1">
      <alignment horizontal="center" vertical="center" wrapText="1"/>
    </xf>
    <xf numFmtId="14" fontId="0" fillId="35" borderId="1" xfId="0" applyNumberFormat="1" applyFill="1" applyBorder="1" applyAlignment="1">
      <alignment horizontal="center" vertical="center" wrapText="1"/>
    </xf>
    <xf numFmtId="0" fontId="0" fillId="35" borderId="1" xfId="1" applyNumberFormat="1" applyFont="1" applyFill="1" applyBorder="1" applyAlignment="1">
      <alignment horizontal="center" vertical="center" wrapText="1"/>
    </xf>
    <xf numFmtId="0" fontId="0" fillId="35" borderId="1" xfId="0" applyFill="1" applyBorder="1" applyAlignment="1">
      <alignment horizontal="center" vertical="center"/>
    </xf>
    <xf numFmtId="49" fontId="0" fillId="35" borderId="1" xfId="0" applyNumberFormat="1" applyFill="1" applyBorder="1" applyAlignment="1">
      <alignment horizontal="center" vertical="center" wrapText="1"/>
    </xf>
    <xf numFmtId="178" fontId="21" fillId="0" borderId="16" xfId="1" applyNumberFormat="1" applyFont="1" applyFill="1" applyBorder="1" applyAlignment="1">
      <alignment horizontal="center" vertical="center"/>
    </xf>
  </cellXfs>
  <cellStyles count="152">
    <cellStyle name="20% - Énfasis1" xfId="115" builtinId="30" customBuiltin="1"/>
    <cellStyle name="20% - Énfasis2" xfId="119" builtinId="34" customBuiltin="1"/>
    <cellStyle name="20% - Énfasis3" xfId="123" builtinId="38" customBuiltin="1"/>
    <cellStyle name="20% - Énfasis4" xfId="127" builtinId="42" customBuiltin="1"/>
    <cellStyle name="20% - Énfasis5" xfId="131" builtinId="46" customBuiltin="1"/>
    <cellStyle name="20% - Énfasis6" xfId="135" builtinId="50" customBuiltin="1"/>
    <cellStyle name="40% - Énfasis1" xfId="116" builtinId="31" customBuiltin="1"/>
    <cellStyle name="40% - Énfasis2" xfId="120" builtinId="35" customBuiltin="1"/>
    <cellStyle name="40% - Énfasis3" xfId="124" builtinId="39" customBuiltin="1"/>
    <cellStyle name="40% - Énfasis4" xfId="128" builtinId="43" customBuiltin="1"/>
    <cellStyle name="40% - Énfasis5" xfId="132" builtinId="47" customBuiltin="1"/>
    <cellStyle name="40% - Énfasis6" xfId="136" builtinId="51" customBuiltin="1"/>
    <cellStyle name="60% - Énfasis1" xfId="117" builtinId="32" customBuiltin="1"/>
    <cellStyle name="60% - Énfasis2" xfId="121" builtinId="36" customBuiltin="1"/>
    <cellStyle name="60% - Énfasis3" xfId="125" builtinId="40" customBuiltin="1"/>
    <cellStyle name="60% - Énfasis4" xfId="129" builtinId="44" customBuiltin="1"/>
    <cellStyle name="60% - Énfasis5" xfId="133" builtinId="48" customBuiltin="1"/>
    <cellStyle name="60% - Énfasis6" xfId="137" builtinId="52" customBuiltin="1"/>
    <cellStyle name="Bueno" xfId="102" builtinId="26" customBuiltin="1"/>
    <cellStyle name="Cálculo" xfId="107" builtinId="22" customBuiltin="1"/>
    <cellStyle name="Celda de comprobación" xfId="109" builtinId="23" customBuiltin="1"/>
    <cellStyle name="Celda vinculada" xfId="108" builtinId="24" customBuiltin="1"/>
    <cellStyle name="Encabezado 1" xfId="98" builtinId="16" customBuiltin="1"/>
    <cellStyle name="Encabezado 4" xfId="101" builtinId="19" customBuiltin="1"/>
    <cellStyle name="Énfasis1" xfId="114" builtinId="29" customBuiltin="1"/>
    <cellStyle name="Énfasis2" xfId="118" builtinId="33" customBuiltin="1"/>
    <cellStyle name="Énfasis3" xfId="122" builtinId="37" customBuiltin="1"/>
    <cellStyle name="Énfasis4" xfId="126" builtinId="41" customBuiltin="1"/>
    <cellStyle name="Énfasis5" xfId="130" builtinId="45" customBuiltin="1"/>
    <cellStyle name="Énfasis6" xfId="134" builtinId="49" customBuiltin="1"/>
    <cellStyle name="Entrada" xfId="105" builtinId="20" customBuiltin="1"/>
    <cellStyle name="Incorrecto" xfId="103" builtinId="27" customBuiltin="1"/>
    <cellStyle name="Millares" xfId="1" builtinId="3"/>
    <cellStyle name="Millares [0]" xfId="148" builtinId="6"/>
    <cellStyle name="Millares [0] 10" xfId="3" xr:uid="{00000000-0005-0000-0000-000022000000}"/>
    <cellStyle name="Millares [0] 11" xfId="96" xr:uid="{00000000-0005-0000-0000-000023000000}"/>
    <cellStyle name="Millares [0] 11 2" xfId="145" xr:uid="{00000000-0005-0000-0000-000024000000}"/>
    <cellStyle name="Millares [0] 11 3" xfId="151" xr:uid="{00000000-0005-0000-0000-000025000000}"/>
    <cellStyle name="Millares [0] 12" xfId="141" xr:uid="{00000000-0005-0000-0000-000026000000}"/>
    <cellStyle name="Millares [0] 13" xfId="143" xr:uid="{00000000-0005-0000-0000-000027000000}"/>
    <cellStyle name="Millares [0] 14" xfId="146" xr:uid="{00000000-0005-0000-0000-000028000000}"/>
    <cellStyle name="Millares [0] 15" xfId="147" xr:uid="{00000000-0005-0000-0000-000029000000}"/>
    <cellStyle name="Millares [0] 2" xfId="4" xr:uid="{00000000-0005-0000-0000-00002A000000}"/>
    <cellStyle name="Millares [0] 2 2" xfId="5" xr:uid="{00000000-0005-0000-0000-00002B000000}"/>
    <cellStyle name="Millares [0] 2 2 2" xfId="6" xr:uid="{00000000-0005-0000-0000-00002C000000}"/>
    <cellStyle name="Millares [0] 2 2 2 2" xfId="7" xr:uid="{00000000-0005-0000-0000-00002D000000}"/>
    <cellStyle name="Millares [0] 2 2 3" xfId="8" xr:uid="{00000000-0005-0000-0000-00002E000000}"/>
    <cellStyle name="Millares [0] 3" xfId="9" xr:uid="{00000000-0005-0000-0000-00002F000000}"/>
    <cellStyle name="Millares [0] 3 2" xfId="10" xr:uid="{00000000-0005-0000-0000-000030000000}"/>
    <cellStyle name="Millares [0] 4" xfId="11" xr:uid="{00000000-0005-0000-0000-000031000000}"/>
    <cellStyle name="Millares [0] 4 2" xfId="12" xr:uid="{00000000-0005-0000-0000-000032000000}"/>
    <cellStyle name="Millares [0] 5" xfId="13" xr:uid="{00000000-0005-0000-0000-000033000000}"/>
    <cellStyle name="Millares [0] 5 2" xfId="14" xr:uid="{00000000-0005-0000-0000-000034000000}"/>
    <cellStyle name="Millares [0] 6" xfId="15" xr:uid="{00000000-0005-0000-0000-000035000000}"/>
    <cellStyle name="Millares [0] 6 2" xfId="16" xr:uid="{00000000-0005-0000-0000-000036000000}"/>
    <cellStyle name="Millares [0] 7" xfId="17" xr:uid="{00000000-0005-0000-0000-000037000000}"/>
    <cellStyle name="Millares [0] 7 2" xfId="18" xr:uid="{00000000-0005-0000-0000-000038000000}"/>
    <cellStyle name="Millares [0] 8" xfId="19" xr:uid="{00000000-0005-0000-0000-000039000000}"/>
    <cellStyle name="Millares [0] 8 2" xfId="20" xr:uid="{00000000-0005-0000-0000-00003A000000}"/>
    <cellStyle name="Millares [0] 9" xfId="21" xr:uid="{00000000-0005-0000-0000-00003B000000}"/>
    <cellStyle name="Millares [0] 9 2" xfId="22" xr:uid="{00000000-0005-0000-0000-00003C000000}"/>
    <cellStyle name="Millares [0] 9 2 2" xfId="23" xr:uid="{00000000-0005-0000-0000-00003D000000}"/>
    <cellStyle name="Millares [0] 9 3" xfId="24" xr:uid="{00000000-0005-0000-0000-00003E000000}"/>
    <cellStyle name="Millares 10" xfId="25" xr:uid="{00000000-0005-0000-0000-00003F000000}"/>
    <cellStyle name="Millares 10 2" xfId="26" xr:uid="{00000000-0005-0000-0000-000040000000}"/>
    <cellStyle name="Millares 10 2 2" xfId="27" xr:uid="{00000000-0005-0000-0000-000041000000}"/>
    <cellStyle name="Millares 10 3" xfId="28" xr:uid="{00000000-0005-0000-0000-000042000000}"/>
    <cellStyle name="Millares 11" xfId="29" xr:uid="{00000000-0005-0000-0000-000043000000}"/>
    <cellStyle name="Millares 12" xfId="30" xr:uid="{00000000-0005-0000-0000-000044000000}"/>
    <cellStyle name="Millares 13" xfId="2" xr:uid="{00000000-0005-0000-0000-000045000000}"/>
    <cellStyle name="Millares 13 2" xfId="149" xr:uid="{00000000-0005-0000-0000-000046000000}"/>
    <cellStyle name="Millares 14" xfId="95" xr:uid="{00000000-0005-0000-0000-000047000000}"/>
    <cellStyle name="Millares 14 2" xfId="150" xr:uid="{00000000-0005-0000-0000-000048000000}"/>
    <cellStyle name="Millares 15" xfId="142" xr:uid="{00000000-0005-0000-0000-000049000000}"/>
    <cellStyle name="Millares 2" xfId="31" xr:uid="{00000000-0005-0000-0000-00004A000000}"/>
    <cellStyle name="Millares 2 2" xfId="32" xr:uid="{00000000-0005-0000-0000-00004B000000}"/>
    <cellStyle name="Millares 2 2 2" xfId="33" xr:uid="{00000000-0005-0000-0000-00004C000000}"/>
    <cellStyle name="Millares 2 2 2 2" xfId="34" xr:uid="{00000000-0005-0000-0000-00004D000000}"/>
    <cellStyle name="Millares 2 2 3" xfId="35" xr:uid="{00000000-0005-0000-0000-00004E000000}"/>
    <cellStyle name="Millares 2 3" xfId="36" xr:uid="{00000000-0005-0000-0000-00004F000000}"/>
    <cellStyle name="Millares 2 3 2" xfId="37" xr:uid="{00000000-0005-0000-0000-000050000000}"/>
    <cellStyle name="Millares 2 4" xfId="38" xr:uid="{00000000-0005-0000-0000-000051000000}"/>
    <cellStyle name="Millares 2 5" xfId="144" xr:uid="{00000000-0005-0000-0000-000052000000}"/>
    <cellStyle name="Millares 3" xfId="39" xr:uid="{00000000-0005-0000-0000-000053000000}"/>
    <cellStyle name="Millares 3 2" xfId="40" xr:uid="{00000000-0005-0000-0000-000054000000}"/>
    <cellStyle name="Millares 3 2 2" xfId="41" xr:uid="{00000000-0005-0000-0000-000055000000}"/>
    <cellStyle name="Millares 3 3" xfId="42" xr:uid="{00000000-0005-0000-0000-000056000000}"/>
    <cellStyle name="Millares 3 3 2" xfId="43" xr:uid="{00000000-0005-0000-0000-000057000000}"/>
    <cellStyle name="Millares 3 3 2 2" xfId="44" xr:uid="{00000000-0005-0000-0000-000058000000}"/>
    <cellStyle name="Millares 3 3 3" xfId="45" xr:uid="{00000000-0005-0000-0000-000059000000}"/>
    <cellStyle name="Millares 3 4" xfId="46" xr:uid="{00000000-0005-0000-0000-00005A000000}"/>
    <cellStyle name="Millares 4" xfId="47" xr:uid="{00000000-0005-0000-0000-00005B000000}"/>
    <cellStyle name="Millares 4 2" xfId="48" xr:uid="{00000000-0005-0000-0000-00005C000000}"/>
    <cellStyle name="Millares 5" xfId="49" xr:uid="{00000000-0005-0000-0000-00005D000000}"/>
    <cellStyle name="Millares 5 2" xfId="50" xr:uid="{00000000-0005-0000-0000-00005E000000}"/>
    <cellStyle name="Millares 6" xfId="51" xr:uid="{00000000-0005-0000-0000-00005F000000}"/>
    <cellStyle name="Millares 6 2" xfId="52" xr:uid="{00000000-0005-0000-0000-000060000000}"/>
    <cellStyle name="Millares 7" xfId="53" xr:uid="{00000000-0005-0000-0000-000061000000}"/>
    <cellStyle name="Millares 7 2" xfId="54" xr:uid="{00000000-0005-0000-0000-000062000000}"/>
    <cellStyle name="Millares 8" xfId="55" xr:uid="{00000000-0005-0000-0000-000063000000}"/>
    <cellStyle name="Millares 8 2" xfId="56" xr:uid="{00000000-0005-0000-0000-000064000000}"/>
    <cellStyle name="Millares 9" xfId="57" xr:uid="{00000000-0005-0000-0000-000065000000}"/>
    <cellStyle name="Millares 9 2" xfId="58" xr:uid="{00000000-0005-0000-0000-000066000000}"/>
    <cellStyle name="Millares 9 2 2" xfId="59" xr:uid="{00000000-0005-0000-0000-000067000000}"/>
    <cellStyle name="Millares 9 3" xfId="60" xr:uid="{00000000-0005-0000-0000-000068000000}"/>
    <cellStyle name="Moneda [0] 2" xfId="140" xr:uid="{00000000-0005-0000-0000-000069000000}"/>
    <cellStyle name="Moneda 2" xfId="61" xr:uid="{00000000-0005-0000-0000-00006A000000}"/>
    <cellStyle name="Moneda 2 2" xfId="62" xr:uid="{00000000-0005-0000-0000-00006B000000}"/>
    <cellStyle name="Moneda 3" xfId="63" xr:uid="{00000000-0005-0000-0000-00006C000000}"/>
    <cellStyle name="Moneda 3 2" xfId="64" xr:uid="{00000000-0005-0000-0000-00006D000000}"/>
    <cellStyle name="Moneda 3 2 2" xfId="65" xr:uid="{00000000-0005-0000-0000-00006E000000}"/>
    <cellStyle name="Moneda 3 3" xfId="66" xr:uid="{00000000-0005-0000-0000-00006F000000}"/>
    <cellStyle name="Moneda 4" xfId="67" xr:uid="{00000000-0005-0000-0000-000070000000}"/>
    <cellStyle name="Moneda 4 2" xfId="68" xr:uid="{00000000-0005-0000-0000-000071000000}"/>
    <cellStyle name="Moneda 5" xfId="69" xr:uid="{00000000-0005-0000-0000-000072000000}"/>
    <cellStyle name="Moneda 5 2" xfId="70" xr:uid="{00000000-0005-0000-0000-000073000000}"/>
    <cellStyle name="Moneda 6" xfId="71" xr:uid="{00000000-0005-0000-0000-000074000000}"/>
    <cellStyle name="Moneda 6 2" xfId="72" xr:uid="{00000000-0005-0000-0000-000075000000}"/>
    <cellStyle name="Moneda 7" xfId="73" xr:uid="{00000000-0005-0000-0000-000076000000}"/>
    <cellStyle name="Moneda 7 2" xfId="74" xr:uid="{00000000-0005-0000-0000-000077000000}"/>
    <cellStyle name="Moneda 8" xfId="75" xr:uid="{00000000-0005-0000-0000-000078000000}"/>
    <cellStyle name="Moneda 8 2" xfId="76" xr:uid="{00000000-0005-0000-0000-000079000000}"/>
    <cellStyle name="Moneda 9" xfId="139" xr:uid="{00000000-0005-0000-0000-00007A000000}"/>
    <cellStyle name="Neutral" xfId="104" builtinId="28" customBuiltin="1"/>
    <cellStyle name="Normal" xfId="0" builtinId="0"/>
    <cellStyle name="Normal 2" xfId="77" xr:uid="{00000000-0005-0000-0000-00007D000000}"/>
    <cellStyle name="Normal 2 10 2" xfId="138" xr:uid="{00000000-0005-0000-0000-00007E000000}"/>
    <cellStyle name="Normal 2 2" xfId="78" xr:uid="{00000000-0005-0000-0000-00007F000000}"/>
    <cellStyle name="Normal 2 2 2" xfId="79" xr:uid="{00000000-0005-0000-0000-000080000000}"/>
    <cellStyle name="Normal 2 3" xfId="80" xr:uid="{00000000-0005-0000-0000-000081000000}"/>
    <cellStyle name="Normal 2 3 2" xfId="81" xr:uid="{00000000-0005-0000-0000-000082000000}"/>
    <cellStyle name="Normal 2 4" xfId="82" xr:uid="{00000000-0005-0000-0000-000083000000}"/>
    <cellStyle name="Normal 2 77" xfId="83" xr:uid="{00000000-0005-0000-0000-000084000000}"/>
    <cellStyle name="Normal 3" xfId="84" xr:uid="{00000000-0005-0000-0000-000085000000}"/>
    <cellStyle name="Normal 3 2" xfId="85" xr:uid="{00000000-0005-0000-0000-000086000000}"/>
    <cellStyle name="Normal 3 2 2" xfId="86" xr:uid="{00000000-0005-0000-0000-000087000000}"/>
    <cellStyle name="Normal 3 3" xfId="87" xr:uid="{00000000-0005-0000-0000-000088000000}"/>
    <cellStyle name="Normal 4" xfId="88" xr:uid="{00000000-0005-0000-0000-000089000000}"/>
    <cellStyle name="Normal 6" xfId="89" xr:uid="{00000000-0005-0000-0000-00008A000000}"/>
    <cellStyle name="Normal 6 2" xfId="90" xr:uid="{00000000-0005-0000-0000-00008B000000}"/>
    <cellStyle name="Normal 9" xfId="91" xr:uid="{00000000-0005-0000-0000-00008C000000}"/>
    <cellStyle name="Normal 9 2" xfId="92" xr:uid="{00000000-0005-0000-0000-00008D000000}"/>
    <cellStyle name="Notas" xfId="111" builtinId="10" customBuiltin="1"/>
    <cellStyle name="Porcentual 2" xfId="93" xr:uid="{00000000-0005-0000-0000-00008F000000}"/>
    <cellStyle name="Porcentual 2 2" xfId="94" xr:uid="{00000000-0005-0000-0000-000090000000}"/>
    <cellStyle name="Salida" xfId="106" builtinId="21" customBuiltin="1"/>
    <cellStyle name="Texto de advertencia" xfId="110" builtinId="11" customBuiltin="1"/>
    <cellStyle name="Texto explicativo" xfId="112" builtinId="53" customBuiltin="1"/>
    <cellStyle name="Título" xfId="97" builtinId="15" customBuiltin="1"/>
    <cellStyle name="Título 2" xfId="99" builtinId="17" customBuiltin="1"/>
    <cellStyle name="Título 3" xfId="100" builtinId="18" customBuiltin="1"/>
    <cellStyle name="Total" xfId="113" builtinId="25" customBuiltin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 tint="-0.499984740745262"/>
  </sheetPr>
  <dimension ref="A1:L51"/>
  <sheetViews>
    <sheetView tabSelected="1" zoomScaleNormal="100" workbookViewId="0">
      <pane ySplit="1" topLeftCell="A2" activePane="bottomLeft" state="frozen"/>
      <selection pane="bottomLeft" activeCell="F17" sqref="F17"/>
    </sheetView>
  </sheetViews>
  <sheetFormatPr baseColWidth="10" defaultColWidth="8.85546875" defaultRowHeight="15" x14ac:dyDescent="0.25"/>
  <cols>
    <col min="1" max="1" width="11.28515625" customWidth="1"/>
    <col min="2" max="2" width="22.42578125" customWidth="1"/>
    <col min="3" max="3" width="51.42578125" customWidth="1"/>
    <col min="4" max="4" width="48.140625" customWidth="1"/>
    <col min="5" max="5" width="17.42578125" customWidth="1"/>
    <col min="6" max="6" width="19.5703125" style="9" customWidth="1"/>
    <col min="7" max="7" width="19" style="4" customWidth="1"/>
    <col min="8" max="8" width="12.85546875" customWidth="1"/>
    <col min="9" max="9" width="13.85546875" customWidth="1"/>
    <col min="10" max="10" width="24.42578125" customWidth="1"/>
    <col min="11" max="11" width="16.7109375" customWidth="1"/>
    <col min="12" max="12" width="66.42578125" customWidth="1"/>
  </cols>
  <sheetData>
    <row r="1" spans="1:12" ht="36" customHeight="1" x14ac:dyDescent="0.25">
      <c r="A1" s="1" t="s">
        <v>0</v>
      </c>
      <c r="B1" s="1" t="s">
        <v>3</v>
      </c>
      <c r="C1" s="1" t="s">
        <v>1</v>
      </c>
      <c r="D1" s="1" t="s">
        <v>2</v>
      </c>
      <c r="E1" s="1" t="s">
        <v>5</v>
      </c>
      <c r="F1" s="3" t="s">
        <v>6</v>
      </c>
      <c r="G1" s="3" t="s">
        <v>7</v>
      </c>
      <c r="H1" s="1" t="s">
        <v>4</v>
      </c>
      <c r="I1" s="1" t="s">
        <v>8</v>
      </c>
      <c r="J1" s="1" t="s">
        <v>10</v>
      </c>
      <c r="K1" s="1" t="s">
        <v>9</v>
      </c>
      <c r="L1" s="1" t="s">
        <v>12</v>
      </c>
    </row>
    <row r="2" spans="1:12" ht="20.25" customHeight="1" x14ac:dyDescent="0.25">
      <c r="A2" s="10" t="s">
        <v>17</v>
      </c>
      <c r="B2" s="5" t="s">
        <v>15</v>
      </c>
      <c r="C2" s="5" t="s">
        <v>18</v>
      </c>
      <c r="D2" s="15" t="s">
        <v>19</v>
      </c>
      <c r="E2" s="8">
        <v>44593</v>
      </c>
      <c r="F2" s="11">
        <v>3684853</v>
      </c>
      <c r="G2" s="12">
        <v>4422</v>
      </c>
      <c r="H2" s="5">
        <v>424400</v>
      </c>
      <c r="I2" s="5" t="s">
        <v>11</v>
      </c>
      <c r="J2" s="5" t="s">
        <v>182</v>
      </c>
      <c r="K2" s="14" t="s">
        <v>16</v>
      </c>
      <c r="L2" s="10"/>
    </row>
    <row r="3" spans="1:12" ht="20.25" customHeight="1" x14ac:dyDescent="0.25">
      <c r="A3" s="10" t="s">
        <v>20</v>
      </c>
      <c r="B3" s="2" t="s">
        <v>21</v>
      </c>
      <c r="C3" s="5" t="s">
        <v>22</v>
      </c>
      <c r="D3" s="5" t="s">
        <v>23</v>
      </c>
      <c r="E3" s="8">
        <v>44602</v>
      </c>
      <c r="F3" s="11">
        <v>2157200</v>
      </c>
      <c r="G3" s="6">
        <v>7522</v>
      </c>
      <c r="H3" s="5">
        <v>424600</v>
      </c>
      <c r="I3" s="5" t="s">
        <v>11</v>
      </c>
      <c r="J3" s="5" t="s">
        <v>182</v>
      </c>
      <c r="K3" s="14" t="s">
        <v>16</v>
      </c>
      <c r="L3" s="10"/>
    </row>
    <row r="4" spans="1:12" ht="20.25" customHeight="1" x14ac:dyDescent="0.25">
      <c r="A4" s="10" t="s">
        <v>24</v>
      </c>
      <c r="B4" s="2" t="s">
        <v>13</v>
      </c>
      <c r="C4" s="5" t="s">
        <v>14</v>
      </c>
      <c r="D4" s="5" t="s">
        <v>25</v>
      </c>
      <c r="E4" s="8">
        <v>44602</v>
      </c>
      <c r="F4" s="11">
        <v>15911364.32</v>
      </c>
      <c r="G4" s="6">
        <v>7622</v>
      </c>
      <c r="H4" s="5">
        <v>420701</v>
      </c>
      <c r="I4" s="5" t="s">
        <v>11</v>
      </c>
      <c r="J4" s="5" t="s">
        <v>183</v>
      </c>
      <c r="K4" s="14" t="s">
        <v>16</v>
      </c>
      <c r="L4" s="10"/>
    </row>
    <row r="5" spans="1:12" ht="20.25" customHeight="1" x14ac:dyDescent="0.25">
      <c r="A5" s="10" t="s">
        <v>26</v>
      </c>
      <c r="B5" s="2" t="s">
        <v>15</v>
      </c>
      <c r="C5" s="5" t="s">
        <v>18</v>
      </c>
      <c r="D5" s="5" t="s">
        <v>27</v>
      </c>
      <c r="E5" s="8">
        <v>44602</v>
      </c>
      <c r="F5" s="11">
        <v>3684853</v>
      </c>
      <c r="G5" s="6">
        <v>7722</v>
      </c>
      <c r="H5" s="5">
        <v>424400</v>
      </c>
      <c r="I5" s="5" t="s">
        <v>11</v>
      </c>
      <c r="J5" s="5" t="s">
        <v>182</v>
      </c>
      <c r="K5" s="14" t="s">
        <v>16</v>
      </c>
      <c r="L5" s="10"/>
    </row>
    <row r="6" spans="1:12" ht="20.25" customHeight="1" x14ac:dyDescent="0.25">
      <c r="A6" s="10" t="s">
        <v>28</v>
      </c>
      <c r="B6" s="2" t="s">
        <v>13</v>
      </c>
      <c r="C6" s="5" t="s">
        <v>14</v>
      </c>
      <c r="D6" s="15" t="s">
        <v>29</v>
      </c>
      <c r="E6" s="8">
        <v>44602</v>
      </c>
      <c r="F6" s="11">
        <v>2161945.36</v>
      </c>
      <c r="G6" s="6">
        <v>7822</v>
      </c>
      <c r="H6" s="5">
        <v>420701</v>
      </c>
      <c r="I6" s="5" t="s">
        <v>11</v>
      </c>
      <c r="J6" s="5" t="s">
        <v>182</v>
      </c>
      <c r="K6" s="14" t="s">
        <v>16</v>
      </c>
      <c r="L6" s="10"/>
    </row>
    <row r="7" spans="1:12" ht="20.25" customHeight="1" x14ac:dyDescent="0.25">
      <c r="A7" s="10" t="s">
        <v>30</v>
      </c>
      <c r="B7" s="5" t="s">
        <v>31</v>
      </c>
      <c r="C7" s="5" t="s">
        <v>32</v>
      </c>
      <c r="D7" s="15" t="s">
        <v>33</v>
      </c>
      <c r="E7" s="8">
        <v>44613</v>
      </c>
      <c r="F7" s="11">
        <v>6300000</v>
      </c>
      <c r="G7" s="12">
        <v>13022</v>
      </c>
      <c r="H7" s="5">
        <v>424397</v>
      </c>
      <c r="I7" s="5" t="s">
        <v>11</v>
      </c>
      <c r="J7" s="5" t="s">
        <v>184</v>
      </c>
      <c r="K7" s="14" t="s">
        <v>16</v>
      </c>
      <c r="L7" s="10"/>
    </row>
    <row r="8" spans="1:12" ht="20.25" customHeight="1" thickBot="1" x14ac:dyDescent="0.3">
      <c r="A8" s="10" t="s">
        <v>34</v>
      </c>
      <c r="B8" s="2" t="s">
        <v>13</v>
      </c>
      <c r="C8" s="7" t="s">
        <v>14</v>
      </c>
      <c r="D8" s="13" t="s">
        <v>35</v>
      </c>
      <c r="E8" s="8">
        <v>44613</v>
      </c>
      <c r="F8" s="11">
        <v>8888580.5899999999</v>
      </c>
      <c r="G8" s="12">
        <v>13622</v>
      </c>
      <c r="H8" s="7">
        <v>420701</v>
      </c>
      <c r="I8" s="5" t="s">
        <v>11</v>
      </c>
      <c r="J8" s="5" t="s">
        <v>184</v>
      </c>
      <c r="K8" s="14" t="s">
        <v>16</v>
      </c>
      <c r="L8" s="10"/>
    </row>
    <row r="9" spans="1:12" ht="20.25" customHeight="1" thickBot="1" x14ac:dyDescent="0.3">
      <c r="F9" s="16">
        <f>SUM(F2:F8)</f>
        <v>42788796.269999996</v>
      </c>
      <c r="G9"/>
    </row>
    <row r="31" spans="5:5" x14ac:dyDescent="0.25">
      <c r="E31" s="17"/>
    </row>
    <row r="32" spans="5:5" x14ac:dyDescent="0.25">
      <c r="E32" s="17"/>
    </row>
    <row r="33" spans="5:6" x14ac:dyDescent="0.25">
      <c r="E33" s="17"/>
    </row>
    <row r="34" spans="5:6" x14ac:dyDescent="0.25">
      <c r="E34" s="17"/>
    </row>
    <row r="35" spans="5:6" x14ac:dyDescent="0.25">
      <c r="E35" s="17"/>
    </row>
    <row r="36" spans="5:6" x14ac:dyDescent="0.25">
      <c r="E36" s="17"/>
      <c r="F36" s="18"/>
    </row>
    <row r="37" spans="5:6" x14ac:dyDescent="0.25">
      <c r="E37" s="17"/>
      <c r="F37" s="18"/>
    </row>
    <row r="38" spans="5:6" x14ac:dyDescent="0.25">
      <c r="E38" s="17"/>
      <c r="F38" s="18"/>
    </row>
    <row r="39" spans="5:6" x14ac:dyDescent="0.25">
      <c r="E39" s="17"/>
      <c r="F39" s="18"/>
    </row>
    <row r="40" spans="5:6" x14ac:dyDescent="0.25">
      <c r="E40" s="17"/>
    </row>
    <row r="41" spans="5:6" x14ac:dyDescent="0.25">
      <c r="E41" s="17"/>
    </row>
    <row r="42" spans="5:6" x14ac:dyDescent="0.25">
      <c r="E42" s="17"/>
    </row>
    <row r="43" spans="5:6" x14ac:dyDescent="0.25">
      <c r="E43" s="17"/>
    </row>
    <row r="44" spans="5:6" x14ac:dyDescent="0.25">
      <c r="E44" s="17"/>
    </row>
    <row r="45" spans="5:6" x14ac:dyDescent="0.25">
      <c r="E45" s="17"/>
    </row>
    <row r="46" spans="5:6" x14ac:dyDescent="0.25">
      <c r="E46" s="17"/>
    </row>
    <row r="47" spans="5:6" x14ac:dyDescent="0.25">
      <c r="E47" s="17"/>
    </row>
    <row r="48" spans="5:6" x14ac:dyDescent="0.25">
      <c r="E48" s="17"/>
    </row>
    <row r="49" spans="5:5" x14ac:dyDescent="0.25">
      <c r="E49" s="17"/>
    </row>
    <row r="50" spans="5:5" x14ac:dyDescent="0.25">
      <c r="E50" s="17"/>
    </row>
    <row r="51" spans="5:5" x14ac:dyDescent="0.25">
      <c r="E51" s="17"/>
    </row>
  </sheetData>
  <phoneticPr fontId="20" type="noConversion"/>
  <pageMargins left="0.7" right="0.7" top="0.75" bottom="0.75" header="0.3" footer="0.3"/>
  <pageSetup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 tint="-0.499984740745262"/>
  </sheetPr>
  <dimension ref="A1:L83"/>
  <sheetViews>
    <sheetView zoomScaleNormal="100" workbookViewId="0">
      <pane ySplit="1" topLeftCell="A26" activePane="bottomLeft" state="frozen"/>
      <selection pane="bottomLeft" activeCell="I26" sqref="I26:I40"/>
    </sheetView>
  </sheetViews>
  <sheetFormatPr baseColWidth="10" defaultColWidth="8.85546875" defaultRowHeight="23.25" customHeight="1" x14ac:dyDescent="0.25"/>
  <cols>
    <col min="1" max="1" width="11.28515625" style="23" customWidth="1"/>
    <col min="2" max="2" width="16.5703125" style="23" customWidth="1"/>
    <col min="3" max="3" width="39.140625" style="23" customWidth="1"/>
    <col min="4" max="4" width="46.5703125" style="23" customWidth="1"/>
    <col min="5" max="5" width="17.42578125" style="23" customWidth="1"/>
    <col min="6" max="6" width="19.5703125" style="9" customWidth="1"/>
    <col min="7" max="7" width="19" style="4" customWidth="1"/>
    <col min="8" max="8" width="12.85546875" style="23" customWidth="1"/>
    <col min="9" max="9" width="13.85546875" style="23" customWidth="1"/>
    <col min="10" max="10" width="24.42578125" style="23" customWidth="1"/>
    <col min="11" max="11" width="16.7109375" style="23" customWidth="1"/>
    <col min="12" max="12" width="66.42578125" style="23" customWidth="1"/>
    <col min="13" max="16384" width="8.85546875" style="23"/>
  </cols>
  <sheetData>
    <row r="1" spans="1:12" ht="39" customHeight="1" x14ac:dyDescent="0.25">
      <c r="A1" s="1" t="s">
        <v>0</v>
      </c>
      <c r="B1" s="1" t="s">
        <v>3</v>
      </c>
      <c r="C1" s="1" t="s">
        <v>1</v>
      </c>
      <c r="D1" s="1" t="s">
        <v>2</v>
      </c>
      <c r="E1" s="1" t="s">
        <v>5</v>
      </c>
      <c r="F1" s="3" t="s">
        <v>6</v>
      </c>
      <c r="G1" s="3" t="s">
        <v>7</v>
      </c>
      <c r="H1" s="1" t="s">
        <v>4</v>
      </c>
      <c r="I1" s="1" t="s">
        <v>8</v>
      </c>
      <c r="J1" s="1" t="s">
        <v>10</v>
      </c>
      <c r="K1" s="1" t="s">
        <v>9</v>
      </c>
      <c r="L1" s="1" t="s">
        <v>12</v>
      </c>
    </row>
    <row r="2" spans="1:12" ht="23.25" customHeight="1" x14ac:dyDescent="0.25">
      <c r="A2" s="21" t="s">
        <v>36</v>
      </c>
      <c r="B2" s="24" t="s">
        <v>75</v>
      </c>
      <c r="C2" s="24" t="s">
        <v>76</v>
      </c>
      <c r="D2" s="24" t="s">
        <v>77</v>
      </c>
      <c r="E2" s="25">
        <v>44593</v>
      </c>
      <c r="F2" s="11" t="s">
        <v>78</v>
      </c>
      <c r="G2" s="6">
        <v>4522</v>
      </c>
      <c r="H2" s="24">
        <v>423302</v>
      </c>
      <c r="I2" s="24" t="s">
        <v>79</v>
      </c>
      <c r="J2" s="24" t="s">
        <v>80</v>
      </c>
      <c r="K2" s="26" t="s">
        <v>16</v>
      </c>
      <c r="L2" s="10"/>
    </row>
    <row r="3" spans="1:12" ht="23.25" customHeight="1" x14ac:dyDescent="0.25">
      <c r="A3" s="21" t="s">
        <v>37</v>
      </c>
      <c r="B3" s="27" t="s">
        <v>81</v>
      </c>
      <c r="C3" s="24" t="s">
        <v>82</v>
      </c>
      <c r="D3" s="24" t="s">
        <v>83</v>
      </c>
      <c r="E3" s="25">
        <v>44593</v>
      </c>
      <c r="F3" s="11">
        <v>30763690.190000001</v>
      </c>
      <c r="G3" s="6">
        <v>4622</v>
      </c>
      <c r="H3" s="24">
        <v>429430</v>
      </c>
      <c r="I3" s="24" t="s">
        <v>79</v>
      </c>
      <c r="J3" s="24" t="s">
        <v>84</v>
      </c>
      <c r="K3" s="26" t="s">
        <v>16</v>
      </c>
      <c r="L3" s="10"/>
    </row>
    <row r="4" spans="1:12" ht="23.25" customHeight="1" x14ac:dyDescent="0.25">
      <c r="A4" s="21" t="s">
        <v>38</v>
      </c>
      <c r="B4" s="27" t="s">
        <v>85</v>
      </c>
      <c r="C4" s="24" t="s">
        <v>86</v>
      </c>
      <c r="D4" s="24" t="s">
        <v>87</v>
      </c>
      <c r="E4" s="25">
        <v>44593</v>
      </c>
      <c r="F4" s="11">
        <v>2148082.64</v>
      </c>
      <c r="G4" s="6">
        <v>4722</v>
      </c>
      <c r="H4" s="24">
        <v>419973</v>
      </c>
      <c r="I4" s="24" t="s">
        <v>79</v>
      </c>
      <c r="J4" s="24" t="s">
        <v>80</v>
      </c>
      <c r="K4" s="26" t="s">
        <v>16</v>
      </c>
      <c r="L4" s="10"/>
    </row>
    <row r="5" spans="1:12" ht="23.25" customHeight="1" x14ac:dyDescent="0.25">
      <c r="A5" s="21" t="s">
        <v>39</v>
      </c>
      <c r="B5" s="27" t="s">
        <v>88</v>
      </c>
      <c r="C5" s="24" t="s">
        <v>89</v>
      </c>
      <c r="D5" s="24" t="s">
        <v>90</v>
      </c>
      <c r="E5" s="25">
        <v>44593</v>
      </c>
      <c r="F5" s="11">
        <v>46563129.529999994</v>
      </c>
      <c r="G5" s="6">
        <v>4822</v>
      </c>
      <c r="H5" s="24">
        <v>429430</v>
      </c>
      <c r="I5" s="24" t="s">
        <v>79</v>
      </c>
      <c r="J5" s="24" t="s">
        <v>91</v>
      </c>
      <c r="K5" s="26" t="s">
        <v>16</v>
      </c>
      <c r="L5" s="10"/>
    </row>
    <row r="6" spans="1:12" ht="23.25" customHeight="1" x14ac:dyDescent="0.25">
      <c r="A6" s="21" t="s">
        <v>40</v>
      </c>
      <c r="B6" s="24" t="s">
        <v>13</v>
      </c>
      <c r="C6" s="24" t="s">
        <v>14</v>
      </c>
      <c r="D6" s="24" t="s">
        <v>92</v>
      </c>
      <c r="E6" s="25">
        <v>44602</v>
      </c>
      <c r="F6" s="11">
        <f>1305151.86+2028229.89</f>
        <v>3333381.75</v>
      </c>
      <c r="G6" s="6">
        <v>7922</v>
      </c>
      <c r="H6" s="6">
        <v>420701</v>
      </c>
      <c r="I6" s="24" t="s">
        <v>79</v>
      </c>
      <c r="J6" s="24" t="s">
        <v>93</v>
      </c>
      <c r="K6" s="26" t="s">
        <v>16</v>
      </c>
      <c r="L6" s="10"/>
    </row>
    <row r="7" spans="1:12" ht="23.25" customHeight="1" x14ac:dyDescent="0.25">
      <c r="A7" s="21" t="s">
        <v>41</v>
      </c>
      <c r="B7" s="24" t="s">
        <v>94</v>
      </c>
      <c r="C7" s="24" t="s">
        <v>95</v>
      </c>
      <c r="D7" s="24" t="s">
        <v>96</v>
      </c>
      <c r="E7" s="25">
        <v>44602</v>
      </c>
      <c r="F7" s="11">
        <v>48057408.649999999</v>
      </c>
      <c r="G7" s="6">
        <v>8022</v>
      </c>
      <c r="H7" s="24">
        <v>430733</v>
      </c>
      <c r="I7" s="24" t="s">
        <v>79</v>
      </c>
      <c r="J7" s="24" t="s">
        <v>97</v>
      </c>
      <c r="K7" s="26" t="s">
        <v>16</v>
      </c>
      <c r="L7" s="10"/>
    </row>
    <row r="8" spans="1:12" ht="23.25" customHeight="1" x14ac:dyDescent="0.25">
      <c r="A8" s="21" t="s">
        <v>42</v>
      </c>
      <c r="B8" s="24" t="s">
        <v>98</v>
      </c>
      <c r="C8" s="24" t="s">
        <v>99</v>
      </c>
      <c r="D8" s="24" t="s">
        <v>100</v>
      </c>
      <c r="E8" s="25">
        <v>44602</v>
      </c>
      <c r="F8" s="11">
        <f>55353126.79+0.39+2938814.9</f>
        <v>58291942.079999998</v>
      </c>
      <c r="G8" s="6">
        <v>8122</v>
      </c>
      <c r="H8" s="24">
        <v>430733</v>
      </c>
      <c r="I8" s="24" t="s">
        <v>79</v>
      </c>
      <c r="J8" s="24" t="s">
        <v>101</v>
      </c>
      <c r="K8" s="26" t="s">
        <v>16</v>
      </c>
      <c r="L8" s="10"/>
    </row>
    <row r="9" spans="1:12" ht="23.25" customHeight="1" x14ac:dyDescent="0.25">
      <c r="A9" s="21" t="s">
        <v>43</v>
      </c>
      <c r="B9" s="24" t="s">
        <v>102</v>
      </c>
      <c r="C9" s="24" t="s">
        <v>103</v>
      </c>
      <c r="D9" s="24" t="s">
        <v>104</v>
      </c>
      <c r="E9" s="25">
        <v>44602</v>
      </c>
      <c r="F9" s="11">
        <v>2541150</v>
      </c>
      <c r="G9" s="6">
        <v>8222</v>
      </c>
      <c r="H9" s="24">
        <v>428931</v>
      </c>
      <c r="I9" s="24" t="s">
        <v>79</v>
      </c>
      <c r="J9" s="24" t="s">
        <v>105</v>
      </c>
      <c r="K9" s="26" t="s">
        <v>16</v>
      </c>
      <c r="L9" s="10"/>
    </row>
    <row r="10" spans="1:12" ht="23.25" customHeight="1" x14ac:dyDescent="0.25">
      <c r="A10" s="21" t="s">
        <v>44</v>
      </c>
      <c r="B10" s="24" t="s">
        <v>106</v>
      </c>
      <c r="C10" s="24" t="s">
        <v>107</v>
      </c>
      <c r="D10" s="24" t="s">
        <v>108</v>
      </c>
      <c r="E10" s="25">
        <v>44602</v>
      </c>
      <c r="F10" s="11">
        <v>7270417.5</v>
      </c>
      <c r="G10" s="6">
        <v>8322</v>
      </c>
      <c r="H10" s="28">
        <v>426282</v>
      </c>
      <c r="I10" s="24" t="s">
        <v>79</v>
      </c>
      <c r="J10" s="24" t="s">
        <v>105</v>
      </c>
      <c r="K10" s="26" t="s">
        <v>16</v>
      </c>
      <c r="L10" s="10"/>
    </row>
    <row r="11" spans="1:12" ht="23.25" customHeight="1" x14ac:dyDescent="0.25">
      <c r="A11" s="21" t="s">
        <v>45</v>
      </c>
      <c r="B11" s="24" t="s">
        <v>109</v>
      </c>
      <c r="C11" s="24" t="s">
        <v>110</v>
      </c>
      <c r="D11" s="24" t="s">
        <v>111</v>
      </c>
      <c r="E11" s="29">
        <v>44602</v>
      </c>
      <c r="F11" s="11">
        <f>809795+8929573</f>
        <v>9739368</v>
      </c>
      <c r="G11" s="6">
        <v>8422</v>
      </c>
      <c r="H11" s="28">
        <v>416553</v>
      </c>
      <c r="I11" s="24" t="s">
        <v>79</v>
      </c>
      <c r="J11" s="24" t="s">
        <v>105</v>
      </c>
      <c r="K11" s="26" t="s">
        <v>16</v>
      </c>
      <c r="L11" s="10"/>
    </row>
    <row r="12" spans="1:12" ht="23.25" customHeight="1" x14ac:dyDescent="0.25">
      <c r="A12" s="21" t="s">
        <v>46</v>
      </c>
      <c r="B12" s="24" t="s">
        <v>112</v>
      </c>
      <c r="C12" s="24" t="s">
        <v>113</v>
      </c>
      <c r="D12" s="24" t="s">
        <v>114</v>
      </c>
      <c r="E12" s="29">
        <v>44602</v>
      </c>
      <c r="F12" s="11">
        <f>12709189.39</f>
        <v>12709189.390000001</v>
      </c>
      <c r="G12" s="6">
        <v>8522</v>
      </c>
      <c r="H12" s="28">
        <v>417056</v>
      </c>
      <c r="I12" s="24" t="s">
        <v>79</v>
      </c>
      <c r="J12" s="24" t="s">
        <v>105</v>
      </c>
      <c r="K12" s="26" t="s">
        <v>16</v>
      </c>
      <c r="L12" s="10"/>
    </row>
    <row r="13" spans="1:12" ht="23.25" customHeight="1" x14ac:dyDescent="0.25">
      <c r="A13" s="21" t="s">
        <v>47</v>
      </c>
      <c r="B13" s="24" t="s">
        <v>115</v>
      </c>
      <c r="C13" s="24" t="s">
        <v>116</v>
      </c>
      <c r="D13" s="24" t="s">
        <v>117</v>
      </c>
      <c r="E13" s="25">
        <v>44602</v>
      </c>
      <c r="F13" s="11">
        <v>5729080</v>
      </c>
      <c r="G13" s="6">
        <v>8622</v>
      </c>
      <c r="H13" s="28">
        <v>428934</v>
      </c>
      <c r="I13" s="24" t="s">
        <v>79</v>
      </c>
      <c r="J13" s="24" t="s">
        <v>105</v>
      </c>
      <c r="K13" s="26" t="s">
        <v>16</v>
      </c>
      <c r="L13" s="10"/>
    </row>
    <row r="14" spans="1:12" ht="23.25" customHeight="1" x14ac:dyDescent="0.25">
      <c r="A14" s="21" t="s">
        <v>48</v>
      </c>
      <c r="B14" s="24" t="s">
        <v>118</v>
      </c>
      <c r="C14" s="24" t="s">
        <v>119</v>
      </c>
      <c r="D14" s="24" t="s">
        <v>120</v>
      </c>
      <c r="E14" s="25">
        <v>44602</v>
      </c>
      <c r="F14" s="11">
        <v>4356280</v>
      </c>
      <c r="G14" s="6">
        <v>8722</v>
      </c>
      <c r="H14" s="24">
        <v>426281</v>
      </c>
      <c r="I14" s="24" t="s">
        <v>79</v>
      </c>
      <c r="J14" s="24" t="s">
        <v>105</v>
      </c>
      <c r="K14" s="26" t="s">
        <v>16</v>
      </c>
      <c r="L14" s="10"/>
    </row>
    <row r="15" spans="1:12" ht="23.25" customHeight="1" x14ac:dyDescent="0.25">
      <c r="A15" s="21" t="s">
        <v>49</v>
      </c>
      <c r="B15" s="24" t="s">
        <v>121</v>
      </c>
      <c r="C15" s="24" t="s">
        <v>122</v>
      </c>
      <c r="D15" s="24" t="s">
        <v>123</v>
      </c>
      <c r="E15" s="25">
        <v>44602</v>
      </c>
      <c r="F15" s="11">
        <v>6192600</v>
      </c>
      <c r="G15" s="6">
        <v>8822</v>
      </c>
      <c r="H15" s="24">
        <v>416277</v>
      </c>
      <c r="I15" s="24" t="s">
        <v>79</v>
      </c>
      <c r="J15" s="24" t="s">
        <v>105</v>
      </c>
      <c r="K15" s="26" t="s">
        <v>16</v>
      </c>
      <c r="L15" s="10"/>
    </row>
    <row r="16" spans="1:12" ht="23.25" customHeight="1" x14ac:dyDescent="0.25">
      <c r="A16" s="21" t="s">
        <v>50</v>
      </c>
      <c r="B16" s="24" t="s">
        <v>88</v>
      </c>
      <c r="C16" s="24" t="s">
        <v>89</v>
      </c>
      <c r="D16" s="24" t="s">
        <v>124</v>
      </c>
      <c r="E16" s="25">
        <v>44602</v>
      </c>
      <c r="F16" s="11">
        <v>130110848.93000001</v>
      </c>
      <c r="G16" s="6">
        <v>8922</v>
      </c>
      <c r="H16" s="24">
        <v>429430</v>
      </c>
      <c r="I16" s="24" t="s">
        <v>79</v>
      </c>
      <c r="J16" s="24" t="s">
        <v>105</v>
      </c>
      <c r="K16" s="26" t="s">
        <v>16</v>
      </c>
      <c r="L16" s="10"/>
    </row>
    <row r="17" spans="1:12" ht="23.25" customHeight="1" x14ac:dyDescent="0.25">
      <c r="A17" s="21" t="s">
        <v>51</v>
      </c>
      <c r="B17" s="24" t="s">
        <v>81</v>
      </c>
      <c r="C17" s="24" t="s">
        <v>125</v>
      </c>
      <c r="D17" s="24" t="s">
        <v>126</v>
      </c>
      <c r="E17" s="25">
        <v>44602</v>
      </c>
      <c r="F17" s="11">
        <v>46545310.159999996</v>
      </c>
      <c r="G17" s="6">
        <v>9022</v>
      </c>
      <c r="H17" s="6">
        <v>429430</v>
      </c>
      <c r="I17" s="24" t="s">
        <v>79</v>
      </c>
      <c r="J17" s="24" t="s">
        <v>105</v>
      </c>
      <c r="K17" s="26" t="s">
        <v>16</v>
      </c>
      <c r="L17" s="10"/>
    </row>
    <row r="18" spans="1:12" ht="23.25" customHeight="1" x14ac:dyDescent="0.25">
      <c r="A18" s="21" t="s">
        <v>52</v>
      </c>
      <c r="B18" s="24" t="s">
        <v>127</v>
      </c>
      <c r="C18" s="24" t="s">
        <v>128</v>
      </c>
      <c r="D18" s="30" t="s">
        <v>129</v>
      </c>
      <c r="E18" s="25">
        <v>44606</v>
      </c>
      <c r="F18" s="19">
        <v>251539158</v>
      </c>
      <c r="G18" s="20">
        <v>10222</v>
      </c>
      <c r="H18" s="24">
        <v>432159</v>
      </c>
      <c r="I18" s="24" t="s">
        <v>79</v>
      </c>
      <c r="J18" s="24" t="s">
        <v>133</v>
      </c>
      <c r="K18" s="26" t="s">
        <v>16</v>
      </c>
      <c r="L18" s="10"/>
    </row>
    <row r="19" spans="1:12" ht="23.25" customHeight="1" x14ac:dyDescent="0.25">
      <c r="A19" s="21" t="s">
        <v>53</v>
      </c>
      <c r="B19" s="24" t="s">
        <v>130</v>
      </c>
      <c r="C19" s="24" t="s">
        <v>131</v>
      </c>
      <c r="D19" s="31" t="s">
        <v>132</v>
      </c>
      <c r="E19" s="25">
        <v>44606</v>
      </c>
      <c r="F19" s="19">
        <f>4086402+54073346-3+5703558</f>
        <v>63863303</v>
      </c>
      <c r="G19" s="20">
        <v>10822</v>
      </c>
      <c r="H19" s="24">
        <v>418062</v>
      </c>
      <c r="I19" s="24" t="s">
        <v>79</v>
      </c>
      <c r="J19" s="24" t="s">
        <v>134</v>
      </c>
      <c r="K19" s="26" t="s">
        <v>16</v>
      </c>
      <c r="L19" s="10"/>
    </row>
    <row r="20" spans="1:12" ht="23.25" customHeight="1" x14ac:dyDescent="0.25">
      <c r="A20" s="21" t="s">
        <v>54</v>
      </c>
      <c r="B20" s="24" t="s">
        <v>13</v>
      </c>
      <c r="C20" s="24" t="s">
        <v>14</v>
      </c>
      <c r="D20" s="31" t="s">
        <v>136</v>
      </c>
      <c r="E20" s="31" t="s">
        <v>135</v>
      </c>
      <c r="F20" s="19">
        <f>2196532.18+29934780</f>
        <v>32131312.18</v>
      </c>
      <c r="G20" s="20">
        <v>10922</v>
      </c>
      <c r="H20" s="33">
        <v>420701</v>
      </c>
      <c r="I20" s="24" t="s">
        <v>79</v>
      </c>
      <c r="J20" s="22" t="s">
        <v>137</v>
      </c>
      <c r="K20" s="26" t="s">
        <v>16</v>
      </c>
      <c r="L20" s="10"/>
    </row>
    <row r="21" spans="1:12" ht="23.25" customHeight="1" x14ac:dyDescent="0.25">
      <c r="A21" s="21" t="s">
        <v>55</v>
      </c>
      <c r="B21" s="27" t="s">
        <v>88</v>
      </c>
      <c r="C21" s="24" t="s">
        <v>89</v>
      </c>
      <c r="D21" s="31" t="s">
        <v>138</v>
      </c>
      <c r="E21" s="31" t="s">
        <v>139</v>
      </c>
      <c r="F21" s="11">
        <v>5250521.07</v>
      </c>
      <c r="G21" s="20">
        <v>11122</v>
      </c>
      <c r="H21" s="33">
        <v>429430</v>
      </c>
      <c r="I21" s="24" t="s">
        <v>79</v>
      </c>
      <c r="J21" s="22" t="s">
        <v>140</v>
      </c>
      <c r="K21" s="26" t="s">
        <v>16</v>
      </c>
      <c r="L21" s="10"/>
    </row>
    <row r="22" spans="1:12" ht="23.25" customHeight="1" x14ac:dyDescent="0.25">
      <c r="A22" s="21" t="s">
        <v>56</v>
      </c>
      <c r="B22" s="27" t="s">
        <v>141</v>
      </c>
      <c r="C22" s="24" t="s">
        <v>142</v>
      </c>
      <c r="D22" s="31" t="s">
        <v>143</v>
      </c>
      <c r="E22" s="25">
        <v>44606</v>
      </c>
      <c r="F22" s="11">
        <v>13313452</v>
      </c>
      <c r="G22" s="12">
        <v>11222</v>
      </c>
      <c r="H22" s="24">
        <v>418073</v>
      </c>
      <c r="I22" s="24" t="s">
        <v>79</v>
      </c>
      <c r="J22" s="24" t="s">
        <v>105</v>
      </c>
      <c r="K22" s="26" t="s">
        <v>16</v>
      </c>
      <c r="L22" s="10"/>
    </row>
    <row r="23" spans="1:12" ht="23.25" customHeight="1" x14ac:dyDescent="0.25">
      <c r="A23" s="21" t="s">
        <v>57</v>
      </c>
      <c r="B23" s="27" t="s">
        <v>81</v>
      </c>
      <c r="C23" s="24" t="s">
        <v>82</v>
      </c>
      <c r="D23" s="31" t="s">
        <v>144</v>
      </c>
      <c r="E23" s="25">
        <v>44606</v>
      </c>
      <c r="F23" s="19">
        <v>2134328.16</v>
      </c>
      <c r="G23" s="35">
        <v>11322</v>
      </c>
      <c r="H23" s="34">
        <v>429430</v>
      </c>
      <c r="I23" s="34" t="s">
        <v>79</v>
      </c>
      <c r="J23" s="34" t="s">
        <v>140</v>
      </c>
      <c r="K23" s="26" t="s">
        <v>16</v>
      </c>
      <c r="L23" s="10"/>
    </row>
    <row r="24" spans="1:12" ht="23.25" customHeight="1" x14ac:dyDescent="0.25">
      <c r="A24" s="21" t="s">
        <v>58</v>
      </c>
      <c r="B24" s="36" t="s">
        <v>145</v>
      </c>
      <c r="C24" s="34" t="s">
        <v>146</v>
      </c>
      <c r="D24" s="31" t="s">
        <v>147</v>
      </c>
      <c r="E24" s="25">
        <v>44607</v>
      </c>
      <c r="F24" s="11">
        <v>3385900</v>
      </c>
      <c r="G24" s="12">
        <v>11422</v>
      </c>
      <c r="H24" s="24">
        <v>435125</v>
      </c>
      <c r="I24" s="24" t="s">
        <v>79</v>
      </c>
      <c r="J24" s="24" t="s">
        <v>148</v>
      </c>
      <c r="K24" s="26" t="s">
        <v>16</v>
      </c>
      <c r="L24" s="10"/>
    </row>
    <row r="25" spans="1:12" ht="23.25" customHeight="1" x14ac:dyDescent="0.25">
      <c r="A25" s="21" t="s">
        <v>59</v>
      </c>
      <c r="B25" s="28" t="s">
        <v>149</v>
      </c>
      <c r="C25" s="28" t="s">
        <v>150</v>
      </c>
      <c r="D25" s="32" t="s">
        <v>151</v>
      </c>
      <c r="E25" s="25">
        <v>44607</v>
      </c>
      <c r="F25" s="11">
        <v>30900761.829999998</v>
      </c>
      <c r="G25" s="12">
        <v>11522</v>
      </c>
      <c r="H25" s="28">
        <v>428929</v>
      </c>
      <c r="I25" s="24" t="s">
        <v>79</v>
      </c>
      <c r="J25" s="24" t="s">
        <v>105</v>
      </c>
      <c r="K25" s="26" t="s">
        <v>16</v>
      </c>
      <c r="L25" s="10"/>
    </row>
    <row r="26" spans="1:12" ht="23.25" customHeight="1" x14ac:dyDescent="0.25">
      <c r="A26" s="21" t="s">
        <v>60</v>
      </c>
      <c r="B26" s="24" t="s">
        <v>85</v>
      </c>
      <c r="C26" s="24" t="s">
        <v>86</v>
      </c>
      <c r="D26" s="31" t="s">
        <v>152</v>
      </c>
      <c r="E26" s="25">
        <v>44609</v>
      </c>
      <c r="F26" s="11">
        <v>2148082.64</v>
      </c>
      <c r="G26" s="12">
        <v>11722</v>
      </c>
      <c r="H26" s="24">
        <v>419973</v>
      </c>
      <c r="I26" s="24" t="s">
        <v>79</v>
      </c>
      <c r="J26" s="24" t="s">
        <v>105</v>
      </c>
      <c r="K26" s="26" t="s">
        <v>16</v>
      </c>
      <c r="L26" s="10"/>
    </row>
    <row r="27" spans="1:12" ht="23.25" customHeight="1" x14ac:dyDescent="0.25">
      <c r="A27" s="21" t="s">
        <v>61</v>
      </c>
      <c r="B27" s="28" t="s">
        <v>153</v>
      </c>
      <c r="C27" s="28" t="s">
        <v>154</v>
      </c>
      <c r="D27" s="31" t="s">
        <v>155</v>
      </c>
      <c r="E27" s="25">
        <v>44609</v>
      </c>
      <c r="F27" s="11">
        <v>61856671.420000002</v>
      </c>
      <c r="G27" s="12">
        <v>11822</v>
      </c>
      <c r="H27" s="24">
        <v>426286</v>
      </c>
      <c r="I27" s="24" t="s">
        <v>79</v>
      </c>
      <c r="J27" s="24" t="s">
        <v>156</v>
      </c>
      <c r="K27" s="26" t="s">
        <v>16</v>
      </c>
      <c r="L27" s="10"/>
    </row>
    <row r="28" spans="1:12" ht="23.25" customHeight="1" x14ac:dyDescent="0.25">
      <c r="A28" s="21" t="s">
        <v>62</v>
      </c>
      <c r="B28" s="28" t="s">
        <v>13</v>
      </c>
      <c r="C28" s="28" t="s">
        <v>14</v>
      </c>
      <c r="D28" s="31" t="s">
        <v>157</v>
      </c>
      <c r="E28" s="25">
        <v>44610</v>
      </c>
      <c r="F28" s="11">
        <v>15621346.949999999</v>
      </c>
      <c r="G28" s="12">
        <v>12122</v>
      </c>
      <c r="H28" s="24">
        <v>420701</v>
      </c>
      <c r="I28" s="24" t="s">
        <v>79</v>
      </c>
      <c r="J28" s="24" t="s">
        <v>140</v>
      </c>
      <c r="K28" s="26" t="s">
        <v>16</v>
      </c>
      <c r="L28" s="10"/>
    </row>
    <row r="29" spans="1:12" ht="23.25" customHeight="1" x14ac:dyDescent="0.25">
      <c r="A29" s="21" t="s">
        <v>63</v>
      </c>
      <c r="B29" s="28" t="s">
        <v>158</v>
      </c>
      <c r="C29" s="28" t="s">
        <v>159</v>
      </c>
      <c r="D29" s="32" t="s">
        <v>160</v>
      </c>
      <c r="E29" s="25">
        <v>44610</v>
      </c>
      <c r="F29" s="11">
        <v>8577730</v>
      </c>
      <c r="G29" s="12">
        <v>12222</v>
      </c>
      <c r="H29" s="28">
        <v>426279</v>
      </c>
      <c r="I29" s="24" t="s">
        <v>79</v>
      </c>
      <c r="J29" s="24" t="s">
        <v>105</v>
      </c>
      <c r="K29" s="26" t="s">
        <v>16</v>
      </c>
      <c r="L29" s="10"/>
    </row>
    <row r="30" spans="1:12" ht="23.25" customHeight="1" x14ac:dyDescent="0.25">
      <c r="A30" s="21" t="s">
        <v>64</v>
      </c>
      <c r="B30" s="28" t="s">
        <v>130</v>
      </c>
      <c r="C30" s="28" t="s">
        <v>131</v>
      </c>
      <c r="D30" s="31" t="s">
        <v>161</v>
      </c>
      <c r="E30" s="25">
        <v>44613</v>
      </c>
      <c r="F30" s="11">
        <v>64343419</v>
      </c>
      <c r="G30" s="12">
        <v>13222</v>
      </c>
      <c r="H30" s="24">
        <v>418062</v>
      </c>
      <c r="I30" s="24" t="s">
        <v>79</v>
      </c>
      <c r="J30" s="24" t="s">
        <v>105</v>
      </c>
      <c r="K30" s="26" t="s">
        <v>16</v>
      </c>
      <c r="L30" s="10"/>
    </row>
    <row r="31" spans="1:12" ht="23.25" customHeight="1" x14ac:dyDescent="0.25">
      <c r="A31" s="21" t="s">
        <v>65</v>
      </c>
      <c r="B31" s="28" t="s">
        <v>162</v>
      </c>
      <c r="C31" s="28" t="s">
        <v>163</v>
      </c>
      <c r="D31" s="28" t="s">
        <v>164</v>
      </c>
      <c r="E31" s="25">
        <v>44613</v>
      </c>
      <c r="F31" s="11">
        <v>5358610</v>
      </c>
      <c r="G31" s="12">
        <v>13322</v>
      </c>
      <c r="H31" s="24">
        <v>419461</v>
      </c>
      <c r="I31" s="24" t="s">
        <v>79</v>
      </c>
      <c r="J31" s="24" t="s">
        <v>105</v>
      </c>
      <c r="K31" s="26" t="s">
        <v>16</v>
      </c>
      <c r="L31" s="10"/>
    </row>
    <row r="32" spans="1:12" ht="23.25" customHeight="1" x14ac:dyDescent="0.25">
      <c r="A32" s="21" t="s">
        <v>66</v>
      </c>
      <c r="B32" s="28" t="s">
        <v>75</v>
      </c>
      <c r="C32" s="28" t="s">
        <v>76</v>
      </c>
      <c r="D32" s="28" t="s">
        <v>165</v>
      </c>
      <c r="E32" s="25">
        <v>44614</v>
      </c>
      <c r="F32" s="11">
        <v>16650387</v>
      </c>
      <c r="G32" s="12">
        <v>13422</v>
      </c>
      <c r="H32" s="24">
        <v>423302</v>
      </c>
      <c r="I32" s="24" t="s">
        <v>79</v>
      </c>
      <c r="J32" s="24" t="s">
        <v>105</v>
      </c>
      <c r="K32" s="26" t="s">
        <v>16</v>
      </c>
      <c r="L32" s="10"/>
    </row>
    <row r="33" spans="1:12" ht="23.25" customHeight="1" x14ac:dyDescent="0.25">
      <c r="A33" s="21" t="s">
        <v>67</v>
      </c>
      <c r="B33" s="24" t="s">
        <v>153</v>
      </c>
      <c r="C33" s="24" t="s">
        <v>154</v>
      </c>
      <c r="D33" s="31" t="s">
        <v>166</v>
      </c>
      <c r="E33" s="29">
        <v>44617</v>
      </c>
      <c r="F33" s="11">
        <v>3462133.73</v>
      </c>
      <c r="G33" s="12">
        <v>14222</v>
      </c>
      <c r="H33" s="24">
        <v>426286</v>
      </c>
      <c r="I33" s="24" t="s">
        <v>79</v>
      </c>
      <c r="J33" s="24" t="s">
        <v>140</v>
      </c>
      <c r="K33" s="26" t="s">
        <v>16</v>
      </c>
      <c r="L33" s="10"/>
    </row>
    <row r="34" spans="1:12" ht="23.25" customHeight="1" x14ac:dyDescent="0.25">
      <c r="A34" s="21" t="s">
        <v>68</v>
      </c>
      <c r="B34" s="24" t="s">
        <v>88</v>
      </c>
      <c r="C34" s="24" t="s">
        <v>89</v>
      </c>
      <c r="D34" s="31" t="s">
        <v>167</v>
      </c>
      <c r="E34" s="29">
        <v>44617</v>
      </c>
      <c r="F34" s="11">
        <v>59162361.25</v>
      </c>
      <c r="G34" s="12">
        <v>14322</v>
      </c>
      <c r="H34" s="24">
        <v>429430</v>
      </c>
      <c r="I34" s="24" t="s">
        <v>79</v>
      </c>
      <c r="J34" s="24" t="s">
        <v>168</v>
      </c>
      <c r="K34" s="26" t="s">
        <v>16</v>
      </c>
      <c r="L34" s="10"/>
    </row>
    <row r="35" spans="1:12" ht="23.25" customHeight="1" x14ac:dyDescent="0.25">
      <c r="A35" s="21" t="s">
        <v>69</v>
      </c>
      <c r="B35" s="24" t="s">
        <v>81</v>
      </c>
      <c r="C35" s="24" t="s">
        <v>82</v>
      </c>
      <c r="D35" s="31" t="s">
        <v>169</v>
      </c>
      <c r="E35" s="29">
        <v>44617</v>
      </c>
      <c r="F35" s="11">
        <v>54875264.460000001</v>
      </c>
      <c r="G35" s="12">
        <v>14422</v>
      </c>
      <c r="H35" s="24">
        <v>429430</v>
      </c>
      <c r="I35" s="24" t="s">
        <v>79</v>
      </c>
      <c r="J35" s="24" t="s">
        <v>84</v>
      </c>
      <c r="K35" s="26" t="s">
        <v>16</v>
      </c>
      <c r="L35" s="10"/>
    </row>
    <row r="36" spans="1:12" ht="23.25" customHeight="1" x14ac:dyDescent="0.25">
      <c r="A36" s="21" t="s">
        <v>70</v>
      </c>
      <c r="B36" s="28" t="s">
        <v>170</v>
      </c>
      <c r="C36" s="24" t="s">
        <v>171</v>
      </c>
      <c r="D36" s="31" t="s">
        <v>172</v>
      </c>
      <c r="E36" s="29">
        <v>44617</v>
      </c>
      <c r="F36" s="11">
        <v>22977115</v>
      </c>
      <c r="G36" s="12">
        <v>14522</v>
      </c>
      <c r="H36" s="24">
        <v>441236</v>
      </c>
      <c r="I36" s="24" t="s">
        <v>79</v>
      </c>
      <c r="J36" s="24" t="s">
        <v>173</v>
      </c>
      <c r="K36" s="26" t="s">
        <v>16</v>
      </c>
      <c r="L36" s="10"/>
    </row>
    <row r="37" spans="1:12" ht="23.25" customHeight="1" x14ac:dyDescent="0.25">
      <c r="A37" s="21" t="s">
        <v>71</v>
      </c>
      <c r="B37" s="24" t="s">
        <v>174</v>
      </c>
      <c r="C37" s="24" t="s">
        <v>175</v>
      </c>
      <c r="D37" s="31" t="s">
        <v>176</v>
      </c>
      <c r="E37" s="29">
        <v>44617</v>
      </c>
      <c r="F37" s="11">
        <v>15974067.289999999</v>
      </c>
      <c r="G37" s="12">
        <v>14722</v>
      </c>
      <c r="H37" s="24">
        <v>418079</v>
      </c>
      <c r="I37" s="24" t="s">
        <v>79</v>
      </c>
      <c r="J37" s="24" t="s">
        <v>105</v>
      </c>
      <c r="K37" s="26" t="s">
        <v>16</v>
      </c>
      <c r="L37" s="10"/>
    </row>
    <row r="38" spans="1:12" ht="23.25" customHeight="1" x14ac:dyDescent="0.25">
      <c r="A38" s="21" t="s">
        <v>72</v>
      </c>
      <c r="B38" s="24" t="s">
        <v>177</v>
      </c>
      <c r="C38" s="24" t="s">
        <v>178</v>
      </c>
      <c r="D38" s="31" t="s">
        <v>179</v>
      </c>
      <c r="E38" s="29">
        <v>44617</v>
      </c>
      <c r="F38" s="11">
        <v>10314843</v>
      </c>
      <c r="G38" s="12">
        <v>14622</v>
      </c>
      <c r="H38" s="24">
        <v>416276</v>
      </c>
      <c r="I38" s="24" t="s">
        <v>79</v>
      </c>
      <c r="J38" s="24" t="s">
        <v>105</v>
      </c>
      <c r="K38" s="26" t="s">
        <v>16</v>
      </c>
      <c r="L38" s="10"/>
    </row>
    <row r="39" spans="1:12" ht="23.25" customHeight="1" x14ac:dyDescent="0.25">
      <c r="A39" s="21" t="s">
        <v>73</v>
      </c>
      <c r="B39" s="24" t="s">
        <v>13</v>
      </c>
      <c r="C39" s="24" t="s">
        <v>14</v>
      </c>
      <c r="D39" s="31" t="s">
        <v>180</v>
      </c>
      <c r="E39" s="29">
        <v>44618</v>
      </c>
      <c r="F39" s="11">
        <v>21210940.809999999</v>
      </c>
      <c r="G39" s="12">
        <v>14822</v>
      </c>
      <c r="H39" s="24">
        <v>420701</v>
      </c>
      <c r="I39" s="24" t="s">
        <v>79</v>
      </c>
      <c r="J39" s="24" t="s">
        <v>105</v>
      </c>
      <c r="K39" s="26" t="s">
        <v>16</v>
      </c>
      <c r="L39" s="10"/>
    </row>
    <row r="40" spans="1:12" ht="23.25" customHeight="1" thickBot="1" x14ac:dyDescent="0.3">
      <c r="A40" s="21" t="s">
        <v>74</v>
      </c>
      <c r="B40" s="24" t="s">
        <v>174</v>
      </c>
      <c r="C40" s="24" t="s">
        <v>175</v>
      </c>
      <c r="D40" s="31" t="s">
        <v>181</v>
      </c>
      <c r="E40" s="29">
        <v>44620</v>
      </c>
      <c r="F40" s="11">
        <v>24321151.899999999</v>
      </c>
      <c r="G40" s="12">
        <v>15622</v>
      </c>
      <c r="H40" s="24">
        <v>418079</v>
      </c>
      <c r="I40" s="24" t="s">
        <v>79</v>
      </c>
      <c r="J40" s="24" t="s">
        <v>105</v>
      </c>
      <c r="K40" s="26" t="s">
        <v>16</v>
      </c>
      <c r="L40" s="10"/>
    </row>
    <row r="41" spans="1:12" ht="23.25" customHeight="1" thickBot="1" x14ac:dyDescent="0.3">
      <c r="F41" s="16">
        <f>SUM(F2:F40)</f>
        <v>1203724739.51</v>
      </c>
      <c r="G41" s="23"/>
    </row>
    <row r="63" spans="5:5" ht="23.25" customHeight="1" x14ac:dyDescent="0.25">
      <c r="E63" s="17"/>
    </row>
    <row r="64" spans="5:5" ht="23.25" customHeight="1" x14ac:dyDescent="0.25">
      <c r="E64" s="17"/>
    </row>
    <row r="65" spans="5:6" ht="23.25" customHeight="1" x14ac:dyDescent="0.25">
      <c r="E65" s="17"/>
    </row>
    <row r="66" spans="5:6" ht="23.25" customHeight="1" x14ac:dyDescent="0.25">
      <c r="E66" s="17"/>
    </row>
    <row r="67" spans="5:6" ht="23.25" customHeight="1" x14ac:dyDescent="0.25">
      <c r="E67" s="17"/>
    </row>
    <row r="68" spans="5:6" ht="23.25" customHeight="1" x14ac:dyDescent="0.25">
      <c r="E68" s="17"/>
      <c r="F68" s="18"/>
    </row>
    <row r="69" spans="5:6" ht="23.25" customHeight="1" x14ac:dyDescent="0.25">
      <c r="E69" s="17"/>
      <c r="F69" s="18"/>
    </row>
    <row r="70" spans="5:6" ht="23.25" customHeight="1" x14ac:dyDescent="0.25">
      <c r="E70" s="17"/>
      <c r="F70" s="18"/>
    </row>
    <row r="71" spans="5:6" ht="23.25" customHeight="1" x14ac:dyDescent="0.25">
      <c r="E71" s="17"/>
      <c r="F71" s="18"/>
    </row>
    <row r="72" spans="5:6" ht="23.25" customHeight="1" x14ac:dyDescent="0.25">
      <c r="E72" s="17"/>
    </row>
    <row r="73" spans="5:6" ht="23.25" customHeight="1" x14ac:dyDescent="0.25">
      <c r="E73" s="17"/>
    </row>
    <row r="74" spans="5:6" ht="23.25" customHeight="1" x14ac:dyDescent="0.25">
      <c r="E74" s="17"/>
    </row>
    <row r="75" spans="5:6" ht="23.25" customHeight="1" x14ac:dyDescent="0.25">
      <c r="E75" s="17"/>
    </row>
    <row r="76" spans="5:6" ht="23.25" customHeight="1" x14ac:dyDescent="0.25">
      <c r="E76" s="17"/>
    </row>
    <row r="77" spans="5:6" ht="23.25" customHeight="1" x14ac:dyDescent="0.25">
      <c r="E77" s="17"/>
    </row>
    <row r="78" spans="5:6" ht="23.25" customHeight="1" x14ac:dyDescent="0.25">
      <c r="E78" s="17"/>
    </row>
    <row r="79" spans="5:6" ht="23.25" customHeight="1" x14ac:dyDescent="0.25">
      <c r="E79" s="17"/>
    </row>
    <row r="80" spans="5:6" ht="23.25" customHeight="1" x14ac:dyDescent="0.25">
      <c r="E80" s="17"/>
    </row>
    <row r="81" spans="5:5" ht="23.25" customHeight="1" x14ac:dyDescent="0.25">
      <c r="E81" s="17"/>
    </row>
    <row r="82" spans="5:5" ht="23.25" customHeight="1" x14ac:dyDescent="0.25">
      <c r="E82" s="17"/>
    </row>
    <row r="83" spans="5:5" ht="23.25" customHeight="1" x14ac:dyDescent="0.25">
      <c r="E83" s="17"/>
    </row>
  </sheetData>
  <pageMargins left="0.7" right="0.7" top="0.75" bottom="0.75" header="0.3" footer="0.3"/>
  <pageSetup scale="70" orientation="landscape" r:id="rId1"/>
  <ignoredErrors>
    <ignoredError sqref="A2 A3:A40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9C55E3-576C-489A-B4AB-2354B40A0258}">
  <sheetPr>
    <tabColor theme="0" tint="-0.499984740745262"/>
  </sheetPr>
  <dimension ref="A1:L51"/>
  <sheetViews>
    <sheetView zoomScaleNormal="100" workbookViewId="0">
      <pane ySplit="1" topLeftCell="A2" activePane="bottomLeft" state="frozen"/>
      <selection pane="bottomLeft" activeCell="F9" sqref="F9"/>
    </sheetView>
  </sheetViews>
  <sheetFormatPr baseColWidth="10" defaultColWidth="8.85546875" defaultRowHeight="15" x14ac:dyDescent="0.25"/>
  <cols>
    <col min="1" max="1" width="11.28515625" customWidth="1"/>
    <col min="2" max="2" width="16.5703125" customWidth="1"/>
    <col min="3" max="3" width="51.42578125" customWidth="1"/>
    <col min="4" max="4" width="48.140625" customWidth="1"/>
    <col min="5" max="5" width="17.42578125" customWidth="1"/>
    <col min="6" max="6" width="19.5703125" style="9" customWidth="1"/>
    <col min="7" max="7" width="19" style="4" customWidth="1"/>
    <col min="8" max="8" width="12.85546875" customWidth="1"/>
    <col min="9" max="9" width="13.85546875" customWidth="1"/>
    <col min="10" max="10" width="24.42578125" customWidth="1"/>
    <col min="11" max="11" width="16.7109375" customWidth="1"/>
    <col min="12" max="12" width="66.42578125" customWidth="1"/>
  </cols>
  <sheetData>
    <row r="1" spans="1:12" ht="36" customHeight="1" x14ac:dyDescent="0.25">
      <c r="A1" s="1" t="s">
        <v>0</v>
      </c>
      <c r="B1" s="1" t="s">
        <v>3</v>
      </c>
      <c r="C1" s="1" t="s">
        <v>1</v>
      </c>
      <c r="D1" s="1" t="s">
        <v>2</v>
      </c>
      <c r="E1" s="1" t="s">
        <v>5</v>
      </c>
      <c r="F1" s="3" t="s">
        <v>6</v>
      </c>
      <c r="G1" s="3" t="s">
        <v>7</v>
      </c>
      <c r="H1" s="1" t="s">
        <v>4</v>
      </c>
      <c r="I1" s="1" t="s">
        <v>8</v>
      </c>
      <c r="J1" s="1" t="s">
        <v>10</v>
      </c>
      <c r="K1" s="1" t="s">
        <v>9</v>
      </c>
      <c r="L1" s="1" t="s">
        <v>12</v>
      </c>
    </row>
    <row r="2" spans="1:12" ht="35.25" customHeight="1" x14ac:dyDescent="0.25">
      <c r="A2" s="22" t="s">
        <v>185</v>
      </c>
      <c r="B2" s="5" t="s">
        <v>186</v>
      </c>
      <c r="C2" s="5" t="s">
        <v>175</v>
      </c>
      <c r="D2" s="15" t="s">
        <v>187</v>
      </c>
      <c r="E2" s="37">
        <v>44561</v>
      </c>
      <c r="F2" s="11">
        <v>3494909.65</v>
      </c>
      <c r="G2" s="12">
        <v>822</v>
      </c>
      <c r="H2" s="5">
        <v>370815</v>
      </c>
      <c r="I2" s="5" t="s">
        <v>188</v>
      </c>
      <c r="J2" s="5" t="s">
        <v>189</v>
      </c>
      <c r="K2" s="2" t="s">
        <v>190</v>
      </c>
      <c r="L2" s="22"/>
    </row>
    <row r="3" spans="1:12" ht="35.25" customHeight="1" x14ac:dyDescent="0.25">
      <c r="A3" s="22" t="s">
        <v>191</v>
      </c>
      <c r="B3" s="5" t="s">
        <v>13</v>
      </c>
      <c r="C3" s="5" t="s">
        <v>14</v>
      </c>
      <c r="D3" s="5" t="s">
        <v>192</v>
      </c>
      <c r="E3" s="37">
        <v>44561</v>
      </c>
      <c r="F3" s="11">
        <v>197923.4</v>
      </c>
      <c r="G3" s="6">
        <v>922</v>
      </c>
      <c r="H3" s="5">
        <v>420701</v>
      </c>
      <c r="I3" s="5" t="s">
        <v>188</v>
      </c>
      <c r="J3" s="5" t="s">
        <v>182</v>
      </c>
      <c r="K3" s="2" t="s">
        <v>190</v>
      </c>
      <c r="L3" s="22"/>
    </row>
    <row r="4" spans="1:12" ht="35.25" customHeight="1" x14ac:dyDescent="0.25">
      <c r="A4" s="22" t="s">
        <v>193</v>
      </c>
      <c r="B4" s="38" t="s">
        <v>153</v>
      </c>
      <c r="C4" s="5" t="s">
        <v>154</v>
      </c>
      <c r="D4" s="5" t="s">
        <v>194</v>
      </c>
      <c r="E4" s="37">
        <v>44561</v>
      </c>
      <c r="F4" s="11">
        <v>540028.55000000005</v>
      </c>
      <c r="G4" s="6">
        <v>1022</v>
      </c>
      <c r="H4" s="5">
        <v>426286</v>
      </c>
      <c r="I4" s="5" t="s">
        <v>188</v>
      </c>
      <c r="J4" s="5" t="s">
        <v>195</v>
      </c>
      <c r="K4" s="2" t="s">
        <v>190</v>
      </c>
      <c r="L4" s="22"/>
    </row>
    <row r="5" spans="1:12" ht="35.25" customHeight="1" x14ac:dyDescent="0.25">
      <c r="A5" s="22" t="s">
        <v>196</v>
      </c>
      <c r="B5" s="2" t="s">
        <v>197</v>
      </c>
      <c r="C5" s="5" t="s">
        <v>198</v>
      </c>
      <c r="D5" s="5" t="s">
        <v>199</v>
      </c>
      <c r="E5" s="37">
        <v>44561</v>
      </c>
      <c r="F5" s="11">
        <v>1275000</v>
      </c>
      <c r="G5" s="6">
        <v>1122</v>
      </c>
      <c r="H5" s="5">
        <v>430416</v>
      </c>
      <c r="I5" s="5" t="s">
        <v>188</v>
      </c>
      <c r="J5" s="5" t="s">
        <v>140</v>
      </c>
      <c r="K5" s="2" t="s">
        <v>190</v>
      </c>
      <c r="L5" s="22"/>
    </row>
    <row r="6" spans="1:12" ht="35.25" customHeight="1" x14ac:dyDescent="0.25">
      <c r="A6" s="39" t="s">
        <v>200</v>
      </c>
      <c r="B6" s="40" t="s">
        <v>130</v>
      </c>
      <c r="C6" s="40" t="s">
        <v>201</v>
      </c>
      <c r="D6" s="40" t="s">
        <v>202</v>
      </c>
      <c r="E6" s="41">
        <v>44561</v>
      </c>
      <c r="F6" s="11">
        <v>7246676</v>
      </c>
      <c r="G6" s="42">
        <v>1222</v>
      </c>
      <c r="H6" s="40">
        <v>418062</v>
      </c>
      <c r="I6" s="40" t="s">
        <v>188</v>
      </c>
      <c r="J6" s="40" t="s">
        <v>140</v>
      </c>
      <c r="K6" s="43" t="s">
        <v>190</v>
      </c>
      <c r="L6" s="39"/>
    </row>
    <row r="7" spans="1:12" ht="35.25" customHeight="1" x14ac:dyDescent="0.25">
      <c r="A7" s="39" t="s">
        <v>203</v>
      </c>
      <c r="B7" s="40" t="s">
        <v>204</v>
      </c>
      <c r="C7" s="40" t="s">
        <v>205</v>
      </c>
      <c r="D7" s="40" t="s">
        <v>206</v>
      </c>
      <c r="E7" s="41">
        <v>44561</v>
      </c>
      <c r="F7" s="11">
        <v>6353799.8799999999</v>
      </c>
      <c r="G7" s="42">
        <v>1322</v>
      </c>
      <c r="H7" s="42">
        <v>436473</v>
      </c>
      <c r="I7" s="40" t="s">
        <v>188</v>
      </c>
      <c r="J7" s="40" t="s">
        <v>84</v>
      </c>
      <c r="K7" s="43" t="s">
        <v>190</v>
      </c>
      <c r="L7" s="39"/>
    </row>
    <row r="8" spans="1:12" ht="35.25" customHeight="1" x14ac:dyDescent="0.25">
      <c r="A8" s="39" t="s">
        <v>207</v>
      </c>
      <c r="B8" s="40" t="s">
        <v>208</v>
      </c>
      <c r="C8" s="40" t="s">
        <v>209</v>
      </c>
      <c r="D8" s="44" t="s">
        <v>210</v>
      </c>
      <c r="E8" s="41">
        <v>44926</v>
      </c>
      <c r="F8" s="11">
        <v>30994864</v>
      </c>
      <c r="G8" s="42" t="s">
        <v>11</v>
      </c>
      <c r="H8" s="40">
        <v>429065</v>
      </c>
      <c r="I8" s="40" t="s">
        <v>211</v>
      </c>
      <c r="J8" s="40" t="s">
        <v>140</v>
      </c>
      <c r="K8" s="2" t="s">
        <v>190</v>
      </c>
      <c r="L8" s="39"/>
    </row>
    <row r="9" spans="1:12" ht="44.25" customHeight="1" thickBot="1" x14ac:dyDescent="0.3">
      <c r="F9" s="45">
        <f>SUM(F2:F8)</f>
        <v>50103201.480000004</v>
      </c>
      <c r="G9"/>
    </row>
    <row r="31" spans="5:5" x14ac:dyDescent="0.25">
      <c r="E31" s="17"/>
    </row>
    <row r="32" spans="5:5" x14ac:dyDescent="0.25">
      <c r="E32" s="17"/>
    </row>
    <row r="33" spans="5:6" x14ac:dyDescent="0.25">
      <c r="E33" s="17"/>
    </row>
    <row r="34" spans="5:6" x14ac:dyDescent="0.25">
      <c r="E34" s="17"/>
    </row>
    <row r="35" spans="5:6" x14ac:dyDescent="0.25">
      <c r="E35" s="17"/>
    </row>
    <row r="36" spans="5:6" x14ac:dyDescent="0.25">
      <c r="E36" s="17"/>
      <c r="F36" s="18"/>
    </row>
    <row r="37" spans="5:6" x14ac:dyDescent="0.25">
      <c r="E37" s="17"/>
      <c r="F37" s="18"/>
    </row>
    <row r="38" spans="5:6" x14ac:dyDescent="0.25">
      <c r="E38" s="17"/>
      <c r="F38" s="18"/>
    </row>
    <row r="39" spans="5:6" x14ac:dyDescent="0.25">
      <c r="E39" s="17"/>
      <c r="F39" s="18"/>
    </row>
    <row r="40" spans="5:6" x14ac:dyDescent="0.25">
      <c r="E40" s="17"/>
    </row>
    <row r="41" spans="5:6" x14ac:dyDescent="0.25">
      <c r="E41" s="17"/>
    </row>
    <row r="42" spans="5:6" x14ac:dyDescent="0.25">
      <c r="E42" s="17"/>
    </row>
    <row r="43" spans="5:6" x14ac:dyDescent="0.25">
      <c r="E43" s="17"/>
    </row>
    <row r="44" spans="5:6" x14ac:dyDescent="0.25">
      <c r="E44" s="17"/>
    </row>
    <row r="45" spans="5:6" x14ac:dyDescent="0.25">
      <c r="E45" s="17"/>
    </row>
    <row r="46" spans="5:6" x14ac:dyDescent="0.25">
      <c r="E46" s="17"/>
    </row>
    <row r="47" spans="5:6" x14ac:dyDescent="0.25">
      <c r="E47" s="17"/>
    </row>
    <row r="48" spans="5:6" x14ac:dyDescent="0.25">
      <c r="E48" s="17"/>
    </row>
    <row r="49" spans="5:5" x14ac:dyDescent="0.25">
      <c r="E49" s="17"/>
    </row>
    <row r="50" spans="5:5" x14ac:dyDescent="0.25">
      <c r="E50" s="17"/>
    </row>
    <row r="51" spans="5:5" x14ac:dyDescent="0.25">
      <c r="E51" s="17"/>
    </row>
  </sheetData>
  <pageMargins left="0.7" right="0.7" top="0.75" bottom="0.75" header="0.3" footer="0.3"/>
  <pageSetup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REC 16 BIESO</vt:lpstr>
      <vt:lpstr>REC 10 ADQ BIENES Y SERVICIOS</vt:lpstr>
      <vt:lpstr>REC RESERVA PRESUPUESTAL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2022-03-08T21:01:42Z</dcterms:modified>
</cp:coreProperties>
</file>